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outěže_2018\GJ_2018\Soutěž\2018-01-20 So 3 den\EvaB\"/>
    </mc:Choice>
  </mc:AlternateContent>
  <bookViews>
    <workbookView xWindow="480" yWindow="255" windowWidth="11340" windowHeight="8715" tabRatio="637" activeTab="2"/>
  </bookViews>
  <sheets>
    <sheet name="kuchaři 2018 TISK" sheetId="32" r:id="rId1"/>
    <sheet name="cukráři 2018 TISK" sheetId="29" r:id="rId2"/>
    <sheet name="číšníci 2018 TISK" sheetId="40" r:id="rId3"/>
    <sheet name="baristé 2018 TISK" sheetId="27" r:id="rId4"/>
    <sheet name="barmani 2018 TISK" sheetId="34" r:id="rId5"/>
  </sheets>
  <definedNames>
    <definedName name="_xlnm._FilterDatabase" localSheetId="0" hidden="1">'kuchaři 2018 TISK'!$B$3:$K$38</definedName>
  </definedNames>
  <calcPr calcId="152511"/>
</workbook>
</file>

<file path=xl/calcChain.xml><?xml version="1.0" encoding="utf-8"?>
<calcChain xmlns="http://schemas.openxmlformats.org/spreadsheetml/2006/main">
  <c r="O35" i="40" l="1"/>
  <c r="N35" i="40"/>
  <c r="O34" i="40"/>
  <c r="N34" i="40"/>
  <c r="O26" i="40"/>
  <c r="N26" i="40"/>
  <c r="J26" i="40"/>
  <c r="K26" i="40" s="1"/>
  <c r="O25" i="40"/>
  <c r="N25" i="40"/>
  <c r="K25" i="40"/>
  <c r="J25" i="40"/>
  <c r="O24" i="40"/>
  <c r="N24" i="40"/>
  <c r="J24" i="40"/>
  <c r="K24" i="40" s="1"/>
  <c r="O23" i="40"/>
  <c r="N23" i="40"/>
  <c r="J23" i="40"/>
  <c r="K23" i="40" s="1"/>
  <c r="O22" i="40"/>
  <c r="N22" i="40"/>
  <c r="J22" i="40"/>
  <c r="K22" i="40" s="1"/>
  <c r="O21" i="40"/>
  <c r="N21" i="40"/>
  <c r="K21" i="40"/>
  <c r="J21" i="40"/>
  <c r="O20" i="40"/>
  <c r="N20" i="40"/>
  <c r="J20" i="40"/>
  <c r="K20" i="40" s="1"/>
  <c r="O19" i="40"/>
  <c r="N19" i="40"/>
  <c r="J19" i="40"/>
  <c r="K19" i="40" s="1"/>
  <c r="O18" i="40"/>
  <c r="N18" i="40"/>
  <c r="J18" i="40"/>
  <c r="K18" i="40" s="1"/>
  <c r="O17" i="40"/>
  <c r="N17" i="40"/>
  <c r="K17" i="40"/>
  <c r="J17" i="40"/>
  <c r="O16" i="40"/>
  <c r="N16" i="40"/>
  <c r="J16" i="40"/>
  <c r="K16" i="40" s="1"/>
  <c r="O15" i="40"/>
  <c r="N15" i="40"/>
  <c r="J15" i="40"/>
  <c r="K15" i="40" s="1"/>
  <c r="O14" i="40"/>
  <c r="N14" i="40"/>
  <c r="J14" i="40"/>
  <c r="K14" i="40" s="1"/>
  <c r="O13" i="40"/>
  <c r="N13" i="40"/>
  <c r="K13" i="40"/>
  <c r="J13" i="40"/>
  <c r="O12" i="40"/>
  <c r="N12" i="40"/>
  <c r="J12" i="40"/>
  <c r="K12" i="40" s="1"/>
  <c r="O11" i="40"/>
  <c r="N11" i="40"/>
  <c r="J11" i="40"/>
  <c r="K11" i="40" s="1"/>
  <c r="O10" i="40"/>
  <c r="N10" i="40"/>
  <c r="J10" i="40"/>
  <c r="K10" i="40" s="1"/>
  <c r="O9" i="40"/>
  <c r="N9" i="40"/>
  <c r="K9" i="40"/>
  <c r="J9" i="40"/>
  <c r="O8" i="40"/>
  <c r="N8" i="40"/>
  <c r="J8" i="40"/>
  <c r="K8" i="40" s="1"/>
  <c r="O7" i="40"/>
  <c r="N7" i="40"/>
  <c r="J7" i="40"/>
  <c r="K7" i="40" s="1"/>
  <c r="O6" i="40"/>
  <c r="N6" i="40"/>
  <c r="J6" i="40"/>
  <c r="K6" i="40" s="1"/>
  <c r="O5" i="40"/>
  <c r="N5" i="40"/>
  <c r="K5" i="40"/>
  <c r="J5" i="40"/>
  <c r="L5" i="40" l="1"/>
  <c r="L10" i="40"/>
  <c r="L21" i="40"/>
  <c r="L8" i="40"/>
  <c r="L9" i="40"/>
  <c r="L14" i="40"/>
  <c r="L19" i="40"/>
  <c r="L24" i="40"/>
  <c r="L25" i="40"/>
  <c r="L20" i="40"/>
  <c r="L26" i="40"/>
  <c r="L7" i="40"/>
  <c r="L12" i="40"/>
  <c r="L13" i="40"/>
  <c r="L18" i="40"/>
  <c r="L23" i="40"/>
  <c r="L15" i="40"/>
  <c r="L6" i="40"/>
  <c r="L11" i="40"/>
  <c r="L16" i="40"/>
  <c r="L17" i="40"/>
  <c r="L22" i="40"/>
  <c r="P35" i="34"/>
  <c r="O35" i="34"/>
  <c r="P34" i="34"/>
  <c r="O34" i="34"/>
  <c r="P33" i="34"/>
  <c r="O33" i="34"/>
  <c r="P32" i="34"/>
  <c r="O32" i="34"/>
  <c r="P31" i="34"/>
  <c r="O31" i="34"/>
  <c r="P30" i="34"/>
  <c r="O30" i="34"/>
  <c r="P29" i="34"/>
  <c r="O29" i="34"/>
  <c r="P28" i="34"/>
  <c r="O28" i="34"/>
  <c r="P27" i="34"/>
  <c r="O27" i="34"/>
  <c r="P26" i="34"/>
  <c r="O26" i="34"/>
  <c r="M26" i="34"/>
  <c r="I26" i="34"/>
  <c r="J26" i="34" s="1"/>
  <c r="P25" i="34"/>
  <c r="O25" i="34"/>
  <c r="M25" i="34"/>
  <c r="J25" i="34"/>
  <c r="I25" i="34"/>
  <c r="P24" i="34"/>
  <c r="O24" i="34"/>
  <c r="M24" i="34"/>
  <c r="I24" i="34"/>
  <c r="J24" i="34" s="1"/>
  <c r="P23" i="34"/>
  <c r="O23" i="34"/>
  <c r="M23" i="34"/>
  <c r="J23" i="34"/>
  <c r="I23" i="34"/>
  <c r="P22" i="34"/>
  <c r="O22" i="34"/>
  <c r="M22" i="34"/>
  <c r="I22" i="34"/>
  <c r="J22" i="34" s="1"/>
  <c r="P21" i="34"/>
  <c r="O21" i="34"/>
  <c r="M21" i="34"/>
  <c r="J21" i="34"/>
  <c r="I21" i="34"/>
  <c r="P20" i="34"/>
  <c r="O20" i="34"/>
  <c r="M20" i="34"/>
  <c r="I20" i="34"/>
  <c r="J20" i="34" s="1"/>
  <c r="P19" i="34"/>
  <c r="O19" i="34"/>
  <c r="M19" i="34"/>
  <c r="J19" i="34"/>
  <c r="I19" i="34"/>
  <c r="P18" i="34"/>
  <c r="O18" i="34"/>
  <c r="M18" i="34"/>
  <c r="I18" i="34"/>
  <c r="J18" i="34" s="1"/>
  <c r="P17" i="34"/>
  <c r="O17" i="34"/>
  <c r="M17" i="34"/>
  <c r="J17" i="34"/>
  <c r="I17" i="34"/>
  <c r="P16" i="34"/>
  <c r="O16" i="34"/>
  <c r="M16" i="34"/>
  <c r="I16" i="34"/>
  <c r="J16" i="34" s="1"/>
  <c r="P15" i="34"/>
  <c r="O15" i="34"/>
  <c r="M15" i="34"/>
  <c r="J15" i="34"/>
  <c r="I15" i="34"/>
  <c r="P14" i="34"/>
  <c r="O14" i="34"/>
  <c r="M14" i="34"/>
  <c r="I14" i="34"/>
  <c r="J14" i="34" s="1"/>
  <c r="P13" i="34"/>
  <c r="O13" i="34"/>
  <c r="M13" i="34"/>
  <c r="J13" i="34"/>
  <c r="I13" i="34"/>
  <c r="P12" i="34"/>
  <c r="O12" i="34"/>
  <c r="M12" i="34"/>
  <c r="I12" i="34"/>
  <c r="J12" i="34" s="1"/>
  <c r="P11" i="34"/>
  <c r="O11" i="34"/>
  <c r="M11" i="34"/>
  <c r="J11" i="34"/>
  <c r="I11" i="34"/>
  <c r="P10" i="34"/>
  <c r="O10" i="34"/>
  <c r="M10" i="34"/>
  <c r="I10" i="34"/>
  <c r="J10" i="34" s="1"/>
  <c r="P9" i="34"/>
  <c r="O9" i="34"/>
  <c r="M9" i="34"/>
  <c r="J9" i="34"/>
  <c r="I9" i="34"/>
  <c r="P8" i="34"/>
  <c r="O8" i="34"/>
  <c r="M8" i="34"/>
  <c r="I8" i="34"/>
  <c r="J8" i="34" s="1"/>
  <c r="K8" i="34" s="1"/>
  <c r="P7" i="34"/>
  <c r="O7" i="34"/>
  <c r="M7" i="34"/>
  <c r="J7" i="34"/>
  <c r="I7" i="34"/>
  <c r="P6" i="34"/>
  <c r="O6" i="34"/>
  <c r="M6" i="34"/>
  <c r="I6" i="34"/>
  <c r="J6" i="34" s="1"/>
  <c r="P5" i="34"/>
  <c r="O5" i="34"/>
  <c r="M5" i="34"/>
  <c r="J5" i="34"/>
  <c r="I5" i="34"/>
  <c r="K16" i="34" l="1"/>
  <c r="K26" i="34"/>
  <c r="K12" i="34"/>
  <c r="K20" i="34"/>
  <c r="K24" i="34"/>
  <c r="K10" i="34"/>
  <c r="K18" i="34"/>
  <c r="K6" i="34"/>
  <c r="K14" i="34"/>
  <c r="K22" i="34"/>
  <c r="K5" i="34"/>
  <c r="K17" i="34"/>
  <c r="K21" i="34"/>
  <c r="K15" i="34"/>
  <c r="K23" i="34"/>
  <c r="K9" i="34"/>
  <c r="K7" i="34"/>
  <c r="K11" i="34"/>
  <c r="K19" i="34"/>
  <c r="K13" i="34"/>
  <c r="K25" i="34"/>
  <c r="N38" i="32"/>
  <c r="M38" i="32"/>
  <c r="N37" i="32"/>
  <c r="M37" i="32"/>
  <c r="N36" i="32"/>
  <c r="M36" i="32"/>
  <c r="N35" i="32"/>
  <c r="M35" i="32"/>
  <c r="J35" i="32"/>
  <c r="I35" i="32"/>
  <c r="N34" i="32"/>
  <c r="M34" i="32"/>
  <c r="I34" i="32"/>
  <c r="J34" i="32" s="1"/>
  <c r="N33" i="32"/>
  <c r="M33" i="32"/>
  <c r="I33" i="32"/>
  <c r="J33" i="32" s="1"/>
  <c r="N32" i="32"/>
  <c r="M32" i="32"/>
  <c r="I32" i="32"/>
  <c r="J32" i="32" s="1"/>
  <c r="N31" i="32"/>
  <c r="M31" i="32"/>
  <c r="J31" i="32"/>
  <c r="I31" i="32"/>
  <c r="N30" i="32"/>
  <c r="M30" i="32"/>
  <c r="I30" i="32"/>
  <c r="J30" i="32" s="1"/>
  <c r="N29" i="32"/>
  <c r="M29" i="32"/>
  <c r="J29" i="32"/>
  <c r="I29" i="32"/>
  <c r="N28" i="32"/>
  <c r="M28" i="32"/>
  <c r="I28" i="32"/>
  <c r="J28" i="32" s="1"/>
  <c r="N27" i="32"/>
  <c r="M27" i="32"/>
  <c r="J27" i="32"/>
  <c r="I27" i="32"/>
  <c r="N26" i="32"/>
  <c r="M26" i="32"/>
  <c r="I26" i="32"/>
  <c r="J26" i="32" s="1"/>
  <c r="N25" i="32"/>
  <c r="M25" i="32"/>
  <c r="I25" i="32"/>
  <c r="J25" i="32" s="1"/>
  <c r="N24" i="32"/>
  <c r="M24" i="32"/>
  <c r="I24" i="32"/>
  <c r="J24" i="32" s="1"/>
  <c r="N23" i="32"/>
  <c r="M23" i="32"/>
  <c r="J23" i="32"/>
  <c r="I23" i="32"/>
  <c r="N22" i="32"/>
  <c r="M22" i="32"/>
  <c r="I22" i="32"/>
  <c r="J22" i="32" s="1"/>
  <c r="N21" i="32"/>
  <c r="M21" i="32"/>
  <c r="J21" i="32"/>
  <c r="I21" i="32"/>
  <c r="N20" i="32"/>
  <c r="M20" i="32"/>
  <c r="I20" i="32"/>
  <c r="J20" i="32" s="1"/>
  <c r="N19" i="32"/>
  <c r="M19" i="32"/>
  <c r="J19" i="32"/>
  <c r="I19" i="32"/>
  <c r="N18" i="32"/>
  <c r="M18" i="32"/>
  <c r="I18" i="32"/>
  <c r="J18" i="32" s="1"/>
  <c r="N17" i="32"/>
  <c r="M17" i="32"/>
  <c r="I17" i="32"/>
  <c r="J17" i="32" s="1"/>
  <c r="N16" i="32"/>
  <c r="M16" i="32"/>
  <c r="I16" i="32"/>
  <c r="J16" i="32" s="1"/>
  <c r="N15" i="32"/>
  <c r="M15" i="32"/>
  <c r="J15" i="32"/>
  <c r="I15" i="32"/>
  <c r="N14" i="32"/>
  <c r="M14" i="32"/>
  <c r="I14" i="32"/>
  <c r="J14" i="32" s="1"/>
  <c r="N13" i="32"/>
  <c r="M13" i="32"/>
  <c r="J13" i="32"/>
  <c r="I13" i="32"/>
  <c r="N12" i="32"/>
  <c r="M12" i="32"/>
  <c r="I12" i="32"/>
  <c r="J12" i="32" s="1"/>
  <c r="N11" i="32"/>
  <c r="M11" i="32"/>
  <c r="J11" i="32"/>
  <c r="I11" i="32"/>
  <c r="N10" i="32"/>
  <c r="M10" i="32"/>
  <c r="I10" i="32"/>
  <c r="J10" i="32" s="1"/>
  <c r="N9" i="32"/>
  <c r="M9" i="32"/>
  <c r="I9" i="32"/>
  <c r="J9" i="32" s="1"/>
  <c r="N8" i="32"/>
  <c r="M8" i="32"/>
  <c r="I8" i="32"/>
  <c r="J8" i="32" s="1"/>
  <c r="N7" i="32"/>
  <c r="M7" i="32"/>
  <c r="J7" i="32"/>
  <c r="I7" i="32"/>
  <c r="N6" i="32"/>
  <c r="M6" i="32"/>
  <c r="I6" i="32"/>
  <c r="J6" i="32" s="1"/>
  <c r="N5" i="32"/>
  <c r="M5" i="32"/>
  <c r="J5" i="32"/>
  <c r="I5" i="32"/>
  <c r="N27" i="29"/>
  <c r="M27" i="29"/>
  <c r="N26" i="29"/>
  <c r="M26" i="29"/>
  <c r="N25" i="29"/>
  <c r="M25" i="29"/>
  <c r="I25" i="29"/>
  <c r="J25" i="29" s="1"/>
  <c r="N24" i="29"/>
  <c r="M24" i="29"/>
  <c r="I24" i="29"/>
  <c r="J24" i="29" s="1"/>
  <c r="N23" i="29"/>
  <c r="M23" i="29"/>
  <c r="I23" i="29"/>
  <c r="J23" i="29" s="1"/>
  <c r="N22" i="29"/>
  <c r="M22" i="29"/>
  <c r="I22" i="29"/>
  <c r="J22" i="29" s="1"/>
  <c r="N21" i="29"/>
  <c r="M21" i="29"/>
  <c r="J21" i="29"/>
  <c r="I21" i="29"/>
  <c r="N20" i="29"/>
  <c r="M20" i="29"/>
  <c r="I20" i="29"/>
  <c r="J20" i="29" s="1"/>
  <c r="N19" i="29"/>
  <c r="M19" i="29"/>
  <c r="J19" i="29"/>
  <c r="I19" i="29"/>
  <c r="N18" i="29"/>
  <c r="M18" i="29"/>
  <c r="I18" i="29"/>
  <c r="J18" i="29" s="1"/>
  <c r="N17" i="29"/>
  <c r="M17" i="29"/>
  <c r="I17" i="29"/>
  <c r="J17" i="29" s="1"/>
  <c r="N16" i="29"/>
  <c r="M16" i="29"/>
  <c r="I16" i="29"/>
  <c r="J16" i="29" s="1"/>
  <c r="N15" i="29"/>
  <c r="M15" i="29"/>
  <c r="I15" i="29"/>
  <c r="J15" i="29" s="1"/>
  <c r="N14" i="29"/>
  <c r="M14" i="29"/>
  <c r="I14" i="29"/>
  <c r="J14" i="29" s="1"/>
  <c r="N13" i="29"/>
  <c r="M13" i="29"/>
  <c r="J13" i="29"/>
  <c r="I13" i="29"/>
  <c r="N12" i="29"/>
  <c r="M12" i="29"/>
  <c r="I12" i="29"/>
  <c r="J12" i="29" s="1"/>
  <c r="N11" i="29"/>
  <c r="M11" i="29"/>
  <c r="J11" i="29"/>
  <c r="I11" i="29"/>
  <c r="N10" i="29"/>
  <c r="M10" i="29"/>
  <c r="I10" i="29"/>
  <c r="J10" i="29" s="1"/>
  <c r="N9" i="29"/>
  <c r="M9" i="29"/>
  <c r="I9" i="29"/>
  <c r="J9" i="29" s="1"/>
  <c r="N8" i="29"/>
  <c r="M8" i="29"/>
  <c r="I8" i="29"/>
  <c r="J8" i="29" s="1"/>
  <c r="N7" i="29"/>
  <c r="M7" i="29"/>
  <c r="I7" i="29"/>
  <c r="J7" i="29" s="1"/>
  <c r="N6" i="29"/>
  <c r="M6" i="29"/>
  <c r="I6" i="29"/>
  <c r="J6" i="29" s="1"/>
  <c r="N5" i="29"/>
  <c r="M5" i="29"/>
  <c r="I5" i="29"/>
  <c r="J5" i="29" s="1"/>
  <c r="K8" i="29" l="1"/>
  <c r="K10" i="32"/>
  <c r="K11" i="32"/>
  <c r="K18" i="32"/>
  <c r="K19" i="32"/>
  <c r="K26" i="32"/>
  <c r="K27" i="32"/>
  <c r="K34" i="32"/>
  <c r="K8" i="32"/>
  <c r="K9" i="32"/>
  <c r="K16" i="32"/>
  <c r="K17" i="32"/>
  <c r="K24" i="32"/>
  <c r="K25" i="32"/>
  <c r="K32" i="32"/>
  <c r="K33" i="32"/>
  <c r="K6" i="32"/>
  <c r="K7" i="32"/>
  <c r="K14" i="32"/>
  <c r="K15" i="32"/>
  <c r="K22" i="32"/>
  <c r="K23" i="32"/>
  <c r="K30" i="32"/>
  <c r="K31" i="32"/>
  <c r="K5" i="32"/>
  <c r="K12" i="32"/>
  <c r="K13" i="32"/>
  <c r="K20" i="32"/>
  <c r="K21" i="32"/>
  <c r="K28" i="32"/>
  <c r="K29" i="32"/>
  <c r="K35" i="32"/>
  <c r="K9" i="29"/>
  <c r="K16" i="29"/>
  <c r="K17" i="29"/>
  <c r="K24" i="29"/>
  <c r="K25" i="29"/>
  <c r="K6" i="29"/>
  <c r="K7" i="29"/>
  <c r="K14" i="29"/>
  <c r="K15" i="29"/>
  <c r="K23" i="29"/>
  <c r="K5" i="29"/>
  <c r="K12" i="29"/>
  <c r="K13" i="29"/>
  <c r="K20" i="29"/>
  <c r="K21" i="29"/>
  <c r="K10" i="29"/>
  <c r="K11" i="29"/>
  <c r="K18" i="29"/>
  <c r="K19" i="29"/>
  <c r="K22" i="29"/>
  <c r="P35" i="27" l="1"/>
  <c r="O35" i="27"/>
  <c r="P34" i="27"/>
  <c r="O34" i="27"/>
  <c r="P33" i="27"/>
  <c r="O33" i="27"/>
  <c r="P32" i="27"/>
  <c r="O32" i="27"/>
  <c r="P31" i="27"/>
  <c r="O31" i="27"/>
  <c r="P30" i="27"/>
  <c r="O30" i="27"/>
  <c r="P29" i="27"/>
  <c r="O29" i="27"/>
  <c r="P28" i="27"/>
  <c r="O28" i="27"/>
  <c r="P27" i="27"/>
  <c r="O27" i="27"/>
  <c r="P26" i="27"/>
  <c r="O26" i="27"/>
  <c r="P25" i="27"/>
  <c r="O25" i="27"/>
  <c r="P24" i="27"/>
  <c r="O24" i="27"/>
  <c r="P23" i="27"/>
  <c r="O23" i="27"/>
  <c r="P22" i="27"/>
  <c r="O22" i="27"/>
  <c r="P21" i="27"/>
  <c r="O21" i="27"/>
  <c r="P20" i="27"/>
  <c r="O20" i="27"/>
  <c r="P19" i="27"/>
  <c r="O19" i="27"/>
  <c r="P18" i="27"/>
  <c r="O18" i="27"/>
  <c r="P17" i="27"/>
  <c r="O17" i="27"/>
  <c r="M17" i="27"/>
  <c r="J17" i="27"/>
  <c r="I17" i="27"/>
  <c r="P16" i="27"/>
  <c r="O16" i="27"/>
  <c r="M16" i="27"/>
  <c r="I16" i="27"/>
  <c r="J16" i="27" s="1"/>
  <c r="P15" i="27"/>
  <c r="O15" i="27"/>
  <c r="M15" i="27"/>
  <c r="J15" i="27"/>
  <c r="I15" i="27"/>
  <c r="P14" i="27"/>
  <c r="O14" i="27"/>
  <c r="M14" i="27"/>
  <c r="I14" i="27"/>
  <c r="J14" i="27" s="1"/>
  <c r="P13" i="27"/>
  <c r="O13" i="27"/>
  <c r="M13" i="27"/>
  <c r="I13" i="27"/>
  <c r="J13" i="27" s="1"/>
  <c r="P12" i="27"/>
  <c r="O12" i="27"/>
  <c r="M12" i="27"/>
  <c r="I12" i="27"/>
  <c r="J12" i="27" s="1"/>
  <c r="P11" i="27"/>
  <c r="O11" i="27"/>
  <c r="M11" i="27"/>
  <c r="I11" i="27"/>
  <c r="J11" i="27" s="1"/>
  <c r="P10" i="27"/>
  <c r="O10" i="27"/>
  <c r="M10" i="27"/>
  <c r="I10" i="27"/>
  <c r="J10" i="27" s="1"/>
  <c r="P9" i="27"/>
  <c r="O9" i="27"/>
  <c r="M9" i="27"/>
  <c r="J9" i="27"/>
  <c r="I9" i="27"/>
  <c r="P8" i="27"/>
  <c r="O8" i="27"/>
  <c r="M8" i="27"/>
  <c r="I8" i="27"/>
  <c r="J8" i="27" s="1"/>
  <c r="P7" i="27"/>
  <c r="O7" i="27"/>
  <c r="M7" i="27"/>
  <c r="J7" i="27"/>
  <c r="I7" i="27"/>
  <c r="P6" i="27"/>
  <c r="O6" i="27"/>
  <c r="M6" i="27"/>
  <c r="I6" i="27"/>
  <c r="J6" i="27" s="1"/>
  <c r="P5" i="27"/>
  <c r="O5" i="27"/>
  <c r="M5" i="27"/>
  <c r="J5" i="27"/>
  <c r="I5" i="27"/>
  <c r="K6" i="27" l="1"/>
  <c r="K5" i="27"/>
  <c r="K13" i="27"/>
  <c r="K14" i="27"/>
  <c r="K7" i="27"/>
  <c r="K8" i="27"/>
  <c r="K15" i="27"/>
  <c r="K16" i="27"/>
  <c r="K9" i="27"/>
  <c r="K10" i="27"/>
  <c r="K17" i="27"/>
  <c r="K11" i="27"/>
  <c r="K12" i="27"/>
</calcChain>
</file>

<file path=xl/comments1.xml><?xml version="1.0" encoding="utf-8"?>
<comments xmlns="http://schemas.openxmlformats.org/spreadsheetml/2006/main">
  <authors>
    <author>VeronikaH</author>
    <author>UzivatelNB114000110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O. Pítra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  <charset val="238"/>
          </rPr>
          <t>L. Uher - Lulu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J. Král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  <charset val="238"/>
          </rPr>
          <t>M. Havel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>M. Svoboda</t>
        </r>
      </text>
    </comment>
  </commentList>
</comments>
</file>

<file path=xl/comments2.xml><?xml version="1.0" encoding="utf-8"?>
<comments xmlns="http://schemas.openxmlformats.org/spreadsheetml/2006/main">
  <authors>
    <author>kovarikj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P. Berziová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F. Buchal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P. Permedlová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38"/>
          </rPr>
          <t>A. Kirpalová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>M. Kubec</t>
        </r>
      </text>
    </comment>
  </commentList>
</comments>
</file>

<file path=xl/comments3.xml><?xml version="1.0" encoding="utf-8"?>
<comments xmlns="http://schemas.openxmlformats.org/spreadsheetml/2006/main">
  <authors>
    <author>prostrednik</author>
  </authors>
  <commentList>
    <comment ref="E3" authorId="0" shapeId="0">
      <text>
        <r>
          <rPr>
            <b/>
            <sz val="8"/>
            <color indexed="81"/>
            <rFont val="Tahoma"/>
            <family val="2"/>
            <charset val="238"/>
          </rPr>
          <t>Bc. B.  Musilová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  <charset val="238"/>
          </rPr>
          <t>O. Bujnoch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  <charset val="238"/>
          </rPr>
          <t>L. Bárta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  <charset val="238"/>
          </rPr>
          <t>Ing. M. Kameništiak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  <charset val="238"/>
          </rPr>
          <t>P. Kalousková</t>
        </r>
      </text>
    </comment>
  </commentList>
</comments>
</file>

<file path=xl/comments4.xml><?xml version="1.0" encoding="utf-8"?>
<comments xmlns="http://schemas.openxmlformats.org/spreadsheetml/2006/main">
  <authors>
    <author>prostrednik</author>
  </authors>
  <commentList>
    <comment ref="D3" authorId="0" shapeId="0">
      <text>
        <r>
          <rPr>
            <sz val="8"/>
            <color indexed="81"/>
            <rFont val="Tahoma"/>
            <family val="2"/>
            <charset val="238"/>
          </rPr>
          <t>T. Zahradil</t>
        </r>
      </text>
    </comment>
    <comment ref="E3" authorId="0" shapeId="0">
      <text>
        <r>
          <rPr>
            <sz val="8"/>
            <color indexed="81"/>
            <rFont val="Tahoma"/>
            <family val="2"/>
            <charset val="238"/>
          </rPr>
          <t>Bujnoch</t>
        </r>
      </text>
    </comment>
    <comment ref="F3" authorId="0" shapeId="0">
      <text>
        <r>
          <rPr>
            <sz val="8"/>
            <color indexed="81"/>
            <rFont val="Tahoma"/>
            <family val="2"/>
            <charset val="238"/>
          </rPr>
          <t>Bárta</t>
        </r>
      </text>
    </comment>
    <comment ref="G3" authorId="0" shapeId="0">
      <text>
        <r>
          <rPr>
            <sz val="8"/>
            <color indexed="81"/>
            <rFont val="Tahoma"/>
            <family val="2"/>
            <charset val="238"/>
          </rPr>
          <t>Ing. Kameništiak</t>
        </r>
      </text>
    </comment>
    <comment ref="H3" authorId="0" shapeId="0">
      <text>
        <r>
          <rPr>
            <sz val="8"/>
            <color indexed="81"/>
            <rFont val="Tahoma"/>
            <family val="2"/>
            <charset val="238"/>
          </rPr>
          <t>Kalousková</t>
        </r>
      </text>
    </comment>
  </commentList>
</comments>
</file>

<file path=xl/comments5.xml><?xml version="1.0" encoding="utf-8"?>
<comments xmlns="http://schemas.openxmlformats.org/spreadsheetml/2006/main">
  <authors>
    <author>prostrednik</author>
  </authors>
  <commentList>
    <comment ref="D3" authorId="0" shapeId="0">
      <text>
        <r>
          <rPr>
            <sz val="8"/>
            <color indexed="81"/>
            <rFont val="Tahoma"/>
            <family val="2"/>
            <charset val="238"/>
          </rPr>
          <t>R. Poláček</t>
        </r>
      </text>
    </comment>
    <comment ref="E3" authorId="0" shapeId="0">
      <text>
        <r>
          <rPr>
            <sz val="8"/>
            <color indexed="81"/>
            <rFont val="Tahoma"/>
            <family val="2"/>
            <charset val="238"/>
          </rPr>
          <t>Bujnoch</t>
        </r>
      </text>
    </comment>
    <comment ref="F3" authorId="0" shapeId="0">
      <text>
        <r>
          <rPr>
            <sz val="8"/>
            <color indexed="81"/>
            <rFont val="Tahoma"/>
            <family val="2"/>
            <charset val="238"/>
          </rPr>
          <t>Bárta</t>
        </r>
      </text>
    </comment>
    <comment ref="G3" authorId="0" shapeId="0">
      <text>
        <r>
          <rPr>
            <sz val="8"/>
            <color indexed="81"/>
            <rFont val="Tahoma"/>
            <family val="2"/>
            <charset val="238"/>
          </rPr>
          <t>Ing. Kameništiak</t>
        </r>
      </text>
    </comment>
    <comment ref="H3" authorId="0" shapeId="0">
      <text>
        <r>
          <rPr>
            <sz val="8"/>
            <color indexed="81"/>
            <rFont val="Tahoma"/>
            <family val="2"/>
            <charset val="238"/>
          </rPr>
          <t>Kalousková</t>
        </r>
      </text>
    </comment>
  </commentList>
</comments>
</file>

<file path=xl/sharedStrings.xml><?xml version="1.0" encoding="utf-8"?>
<sst xmlns="http://schemas.openxmlformats.org/spreadsheetml/2006/main" count="340" uniqueCount="190">
  <si>
    <t>komisař</t>
  </si>
  <si>
    <t>celkem</t>
  </si>
  <si>
    <t>body</t>
  </si>
  <si>
    <t>průměr</t>
  </si>
  <si>
    <t xml:space="preserve">komisař  </t>
  </si>
  <si>
    <t>pořadí</t>
  </si>
  <si>
    <t>konečné</t>
  </si>
  <si>
    <t>Číšníci</t>
  </si>
  <si>
    <t>Cukráři</t>
  </si>
  <si>
    <t>Kuchaři</t>
  </si>
  <si>
    <t xml:space="preserve">            </t>
  </si>
  <si>
    <t>Název školy</t>
  </si>
  <si>
    <t>Jméno soutěžícího</t>
  </si>
  <si>
    <t>Start. číslo</t>
  </si>
  <si>
    <t>Jazyk</t>
  </si>
  <si>
    <t>N</t>
  </si>
  <si>
    <t>A</t>
  </si>
  <si>
    <t>ISŠ Moravská Třebová</t>
  </si>
  <si>
    <t>SOŠ a SOU Horky nad Jizerou</t>
  </si>
  <si>
    <t>SPŠ, SOŠ a SOU Nové Město n/M.</t>
  </si>
  <si>
    <t>SOŠ Horný Smokovec</t>
  </si>
  <si>
    <t>AHOL SŠ gastronom., turismu a lázeňství Ostrava</t>
  </si>
  <si>
    <t>SŠ obchodu, služeb a řemesel a JŠ Tábor</t>
  </si>
  <si>
    <t>SŠ gastronomie a služeb, Přerov</t>
  </si>
  <si>
    <t>Střední odborná škola Prostějov</t>
  </si>
  <si>
    <t>SOŠ a SOU, Praha - Čakovice</t>
  </si>
  <si>
    <t>SŠ hotelnictví a společného stravování, Teplice n/Met.</t>
  </si>
  <si>
    <t>SPV hotelu Inter.Continental s.r.o., Praha</t>
  </si>
  <si>
    <t>Integrovaná střední škola Hodonín, p. o.</t>
  </si>
  <si>
    <t>Scuola Oliver - Cometa, Como - Italy</t>
  </si>
  <si>
    <t>Max.</t>
  </si>
  <si>
    <t>Min.</t>
  </si>
  <si>
    <t xml:space="preserve">Min. </t>
  </si>
  <si>
    <t>GJ Brno 2018</t>
  </si>
  <si>
    <t>Baristé</t>
  </si>
  <si>
    <t>Barmani</t>
  </si>
  <si>
    <t>Hamršmíd David</t>
  </si>
  <si>
    <t>SŠ řemesel a služeb Děčín IV</t>
  </si>
  <si>
    <t>Stružík Josef</t>
  </si>
  <si>
    <t>Soukromá HŠ Bukaschool s. r. o., Most</t>
  </si>
  <si>
    <t>Pálka Šimon</t>
  </si>
  <si>
    <t>SŠSS Ostrava-Hrabůvka, p. o.</t>
  </si>
  <si>
    <t>Jarý Filip</t>
  </si>
  <si>
    <t>Lexa Patrik</t>
  </si>
  <si>
    <t>SOU gastronomie, Praha, U Krbu</t>
  </si>
  <si>
    <t>Prachařová Karolína</t>
  </si>
  <si>
    <t>Mik Zdeněk</t>
  </si>
  <si>
    <t>Krejsová Veronika</t>
  </si>
  <si>
    <t>SŠ obchodu, řemesel a služeb, Žamberk</t>
  </si>
  <si>
    <t>Janík Roman</t>
  </si>
  <si>
    <t>Albrechtova střední škola, Český Těšín, p. o.</t>
  </si>
  <si>
    <t>Novotný Daniel</t>
  </si>
  <si>
    <t>SŠ Brno, Charbulova, o. p.</t>
  </si>
  <si>
    <t>Tetur Samuel</t>
  </si>
  <si>
    <t>SŠ zeměděl. a potravinářská, Klatovy</t>
  </si>
  <si>
    <t>Máčala Roman</t>
  </si>
  <si>
    <t>SŠ hotelová a služeb, Kroměříž</t>
  </si>
  <si>
    <t>Žídek Jan</t>
  </si>
  <si>
    <t>SŠ gastronomie a služeb, Liberec</t>
  </si>
  <si>
    <t>Debnárová Kateřina</t>
  </si>
  <si>
    <t>Střední odborná škola Litovel</t>
  </si>
  <si>
    <t>AHOL SŠ gastronom., turismu a lážeňství Ostrava</t>
  </si>
  <si>
    <t>Kalibán Patrik</t>
  </si>
  <si>
    <t>SOŠ a SOU, Polička</t>
  </si>
  <si>
    <t>Vrecko Jakub</t>
  </si>
  <si>
    <t>SŠ obchodu, řemesel, služeb a ZŠ, p. o., Ústí n/Labem</t>
  </si>
  <si>
    <t>Podařil Hynek</t>
  </si>
  <si>
    <t>HŠ Světlá a SOŠ řemesel, Velké Meziříčí</t>
  </si>
  <si>
    <t>Varaďa Jakub</t>
  </si>
  <si>
    <t>SŠ gastronomie a obchodu Zlín</t>
  </si>
  <si>
    <t>Hoang Ming Vu Nguyen</t>
  </si>
  <si>
    <t>Zátopek Libor</t>
  </si>
  <si>
    <t>Hotelová škola Frenštát p/Radhoštěm, p. o.</t>
  </si>
  <si>
    <t>Kopecká Denisa</t>
  </si>
  <si>
    <t>SPŠ, SOŠ a SOU Nové Město n/Metují</t>
  </si>
  <si>
    <t>Mayrich Tomáš</t>
  </si>
  <si>
    <t>Konšelová Markéta</t>
  </si>
  <si>
    <t>Baumruk Stanislav</t>
  </si>
  <si>
    <t>HŠ, OA a SPŠ, Teplice, Benešovo nám. 1, p. p.</t>
  </si>
  <si>
    <t>Hubáčková Kateřina</t>
  </si>
  <si>
    <t>SŠP, hotelová a zdravotnická, Uherské Hradiště</t>
  </si>
  <si>
    <t>Ďurica Pavol</t>
  </si>
  <si>
    <t>Tomáš Jiří</t>
  </si>
  <si>
    <t>Petržela Vojtěch</t>
  </si>
  <si>
    <t>HŠ, VOŠ hotelnictví a turismu a JŠ, Poděbrady</t>
  </si>
  <si>
    <t>Hoffmannová Dominika</t>
  </si>
  <si>
    <t>Soukromá HŠ Bukaschool s.r.o., Most</t>
  </si>
  <si>
    <t>Králová Aneta</t>
  </si>
  <si>
    <t>SŠ hotelnictví a služeb a VOŠ, Opava, p. o.</t>
  </si>
  <si>
    <t>Juračka Matěj</t>
  </si>
  <si>
    <t>SŠ gastronomická a hotelová s.r.o. Braník</t>
  </si>
  <si>
    <t>Martincová Zuzana</t>
  </si>
  <si>
    <t>Reiserová Bára</t>
  </si>
  <si>
    <t>Syrůčková Eliška</t>
  </si>
  <si>
    <t>SŠ Brno, Charbulova, p. o.</t>
  </si>
  <si>
    <t>Beranová Dagmar</t>
  </si>
  <si>
    <t>Danitiová Barbora</t>
  </si>
  <si>
    <t>Vymazalová Kateřina</t>
  </si>
  <si>
    <t>Habáň Vojtěch</t>
  </si>
  <si>
    <t>SOŠ a SOU služeb Velký Újezd</t>
  </si>
  <si>
    <t>Larghi Alessio</t>
  </si>
  <si>
    <t>Albanese Lorenzo</t>
  </si>
  <si>
    <t>Kučerová Veronika</t>
  </si>
  <si>
    <t>Koloničná Petra</t>
  </si>
  <si>
    <t>Hotelová škola, Frenštát pod Radhoštěm, p. o.</t>
  </si>
  <si>
    <t>Šafra Dominik</t>
  </si>
  <si>
    <t>Bohemia - HŠ a SPŠ a ZŠ s.r.o. Chrudim</t>
  </si>
  <si>
    <t>R</t>
  </si>
  <si>
    <t>Fuchsová Kamia</t>
  </si>
  <si>
    <t>Malíková Tereza</t>
  </si>
  <si>
    <t>Lepší Kateřina</t>
  </si>
  <si>
    <t>HŠ, OA a SPŠ, Teplice, Benešovo nám. 1, p. o.</t>
  </si>
  <si>
    <t>Škvrna František</t>
  </si>
  <si>
    <t>SŠ hotelnictví a spol. stravování, Teplice n/Met.</t>
  </si>
  <si>
    <t>Carajiová Nicola</t>
  </si>
  <si>
    <t>Josífko Zdislav</t>
  </si>
  <si>
    <t>Hudečková Tereza</t>
  </si>
  <si>
    <t>Kacer Tadeas</t>
  </si>
  <si>
    <t>Hotelová škola Retz, Rakousko</t>
  </si>
  <si>
    <t>Zabojnik Pavel</t>
  </si>
  <si>
    <t>Včelíková Kateřina</t>
  </si>
  <si>
    <t>Kotásková Veronika</t>
  </si>
  <si>
    <t>Švancara Dominik</t>
  </si>
  <si>
    <t>Horák Daniel</t>
  </si>
  <si>
    <t>Kaňka Ondřej</t>
  </si>
  <si>
    <t>Sláma Bohumil</t>
  </si>
  <si>
    <t>Rezek Tomáš</t>
  </si>
  <si>
    <t>Šnajdrová Veronika</t>
  </si>
  <si>
    <t>Varvařovská Nikola</t>
  </si>
  <si>
    <t>Grimmová Markéta</t>
  </si>
  <si>
    <t>Šebela Michael</t>
  </si>
  <si>
    <t>Bohemie - HŠ a SPŠ a ZŠ s.r.o. Chrudim</t>
  </si>
  <si>
    <t>SŠ hotelová a služeb , Kroměříž</t>
  </si>
  <si>
    <t>Juračková Eva</t>
  </si>
  <si>
    <t>Mičíková Michaela</t>
  </si>
  <si>
    <t>Studená Natálie</t>
  </si>
  <si>
    <t>Večeřová Jana</t>
  </si>
  <si>
    <t>Fér Daniel</t>
  </si>
  <si>
    <t>Lužná Monika</t>
  </si>
  <si>
    <t>Glosová Amálie</t>
  </si>
  <si>
    <t>Pivoňková Eliška</t>
  </si>
  <si>
    <t>SŠ hotelnictví a gastronomie, Praha Klánovice</t>
  </si>
  <si>
    <t xml:space="preserve">Doušková Eliška </t>
  </si>
  <si>
    <t>Kulhánková Barbora</t>
  </si>
  <si>
    <t>Kociánová Barbora</t>
  </si>
  <si>
    <t>Soukromá SŠ gastronomie s.r.o., Praha</t>
  </si>
  <si>
    <t>Mezenský Matej</t>
  </si>
  <si>
    <t>Valenta Jakub</t>
  </si>
  <si>
    <t>Nývltová Petra</t>
  </si>
  <si>
    <t>SŠ gastronomie a farmářství Jeseník</t>
  </si>
  <si>
    <t>Zábojník Martin</t>
  </si>
  <si>
    <t>Nováková Tereza</t>
  </si>
  <si>
    <t>Rjasnyj Vladyslav</t>
  </si>
  <si>
    <t>Mikuličková Lucie</t>
  </si>
  <si>
    <t>Leblochová Lucie</t>
  </si>
  <si>
    <t>Prskavcová Eliška</t>
  </si>
  <si>
    <t>Kantnerová Vanessa</t>
  </si>
  <si>
    <t>Doležalová Pavla</t>
  </si>
  <si>
    <t>Zpěváková Sára</t>
  </si>
  <si>
    <t>Kopecká Kateřina</t>
  </si>
  <si>
    <t>Ajpkaljeva Botakoz</t>
  </si>
  <si>
    <t>SŠ obchodu, řemesel, služeb a ZŠ, p.o., Ústí n/Labem</t>
  </si>
  <si>
    <t>Hotelová škola, Frenštát p/Radhoštěm, p. o.</t>
  </si>
  <si>
    <t>Mičíková Gabriela</t>
  </si>
  <si>
    <t>Murínová Magdaléna</t>
  </si>
  <si>
    <t>SPV hotelu inter.Continental s.r.o., Praha</t>
  </si>
  <si>
    <t>Brunclíková Monika</t>
  </si>
  <si>
    <t>Koutná Daniela</t>
  </si>
  <si>
    <t>SŠ hotelnictví, gastr. a služeb SČMSD, Šilhéřovice</t>
  </si>
  <si>
    <t>Smetanová Michaela</t>
  </si>
  <si>
    <t>Šimečková Kristýna</t>
  </si>
  <si>
    <t>Sližová Zuzana</t>
  </si>
  <si>
    <t>Halamíková Lucie</t>
  </si>
  <si>
    <t>Král Lukáš</t>
  </si>
  <si>
    <t>externí</t>
  </si>
  <si>
    <t>SŠ Charbulova, p. o.</t>
  </si>
  <si>
    <t>SŠ gastronomická a hotelová s.r.o., Braník</t>
  </si>
  <si>
    <t>Studnička Tomáš</t>
  </si>
  <si>
    <t>Štěpánová Lucie</t>
  </si>
  <si>
    <t>Kasparidesová Denisa</t>
  </si>
  <si>
    <t>Latka Rudolf</t>
  </si>
  <si>
    <t>Mrkva Jakub</t>
  </si>
  <si>
    <t>Čmuhařová Tereza</t>
  </si>
  <si>
    <t xml:space="preserve">Max. </t>
  </si>
  <si>
    <t>Min</t>
  </si>
  <si>
    <t>celkové</t>
  </si>
  <si>
    <t>Tačík Matěj</t>
  </si>
  <si>
    <t>Buchta Dominik</t>
  </si>
  <si>
    <t>Silná Ivona</t>
  </si>
  <si>
    <t>Uher Andrés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</si>
</sst>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238"/>
    </font>
    <font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sz val="7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60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b/>
      <strike/>
      <sz val="11"/>
      <name val="Times New Roman"/>
      <family val="1"/>
      <charset val="238"/>
    </font>
    <font>
      <strike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trike/>
      <sz val="10.5"/>
      <name val="Times New Roman"/>
      <family val="1"/>
      <charset val="238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4" fontId="0" fillId="0" borderId="0" xfId="0" applyNumberFormat="1"/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Border="1"/>
    <xf numFmtId="0" fontId="18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9" borderId="0" xfId="0" applyFill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 wrapText="1"/>
    </xf>
    <xf numFmtId="0" fontId="8" fillId="2" borderId="13" xfId="0" applyFont="1" applyFill="1" applyBorder="1"/>
    <xf numFmtId="0" fontId="8" fillId="3" borderId="13" xfId="0" applyFont="1" applyFill="1" applyBorder="1"/>
    <xf numFmtId="0" fontId="8" fillId="4" borderId="13" xfId="0" applyFont="1" applyFill="1" applyBorder="1"/>
    <xf numFmtId="0" fontId="8" fillId="5" borderId="13" xfId="0" applyFont="1" applyFill="1" applyBorder="1"/>
    <xf numFmtId="0" fontId="8" fillId="6" borderId="13" xfId="0" applyFont="1" applyFill="1" applyBorder="1"/>
    <xf numFmtId="0" fontId="4" fillId="0" borderId="13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0" fillId="15" borderId="20" xfId="0" applyFont="1" applyFill="1" applyBorder="1" applyAlignment="1">
      <alignment horizontal="center"/>
    </xf>
    <xf numFmtId="0" fontId="20" fillId="15" borderId="14" xfId="0" applyFont="1" applyFill="1" applyBorder="1" applyAlignment="1">
      <alignment horizontal="center"/>
    </xf>
    <xf numFmtId="0" fontId="20" fillId="15" borderId="5" xfId="0" applyFont="1" applyFill="1" applyBorder="1" applyAlignment="1">
      <alignment horizontal="center"/>
    </xf>
    <xf numFmtId="0" fontId="20" fillId="15" borderId="6" xfId="0" applyFont="1" applyFill="1" applyBorder="1" applyAlignment="1">
      <alignment horizontal="center"/>
    </xf>
    <xf numFmtId="2" fontId="24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3" fillId="8" borderId="2" xfId="0" applyFont="1" applyFill="1" applyBorder="1" applyAlignment="1">
      <alignment vertical="center" wrapText="1"/>
    </xf>
    <xf numFmtId="2" fontId="24" fillId="0" borderId="1" xfId="0" applyNumberFormat="1" applyFont="1" applyFill="1" applyBorder="1" applyAlignment="1">
      <alignment horizontal="center"/>
    </xf>
    <xf numFmtId="2" fontId="24" fillId="16" borderId="1" xfId="0" applyNumberFormat="1" applyFont="1" applyFill="1" applyBorder="1" applyAlignment="1">
      <alignment horizontal="center"/>
    </xf>
    <xf numFmtId="2" fontId="25" fillId="9" borderId="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2" fontId="24" fillId="0" borderId="15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4" fillId="0" borderId="15" xfId="0" applyNumberFormat="1" applyFont="1" applyBorder="1" applyAlignment="1">
      <alignment horizontal="center"/>
    </xf>
    <xf numFmtId="2" fontId="24" fillId="0" borderId="15" xfId="0" applyNumberFormat="1" applyFont="1" applyBorder="1" applyAlignment="1">
      <alignment horizontal="center"/>
    </xf>
    <xf numFmtId="0" fontId="3" fillId="8" borderId="2" xfId="0" applyFont="1" applyFill="1" applyBorder="1"/>
    <xf numFmtId="1" fontId="24" fillId="0" borderId="2" xfId="0" applyNumberFormat="1" applyFont="1" applyBorder="1" applyAlignment="1">
      <alignment horizontal="center"/>
    </xf>
    <xf numFmtId="2" fontId="24" fillId="0" borderId="2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17" borderId="1" xfId="0" applyFont="1" applyFill="1" applyBorder="1"/>
    <xf numFmtId="0" fontId="3" fillId="13" borderId="1" xfId="0" applyFont="1" applyFill="1" applyBorder="1"/>
    <xf numFmtId="0" fontId="4" fillId="9" borderId="1" xfId="0" applyFont="1" applyFill="1" applyBorder="1"/>
    <xf numFmtId="0" fontId="4" fillId="9" borderId="15" xfId="0" applyFont="1" applyFill="1" applyBorder="1"/>
    <xf numFmtId="0" fontId="3" fillId="9" borderId="1" xfId="0" applyFont="1" applyFill="1" applyBorder="1"/>
    <xf numFmtId="0" fontId="3" fillId="9" borderId="15" xfId="0" applyFont="1" applyFill="1" applyBorder="1"/>
    <xf numFmtId="0" fontId="4" fillId="8" borderId="2" xfId="0" applyFont="1" applyFill="1" applyBorder="1"/>
    <xf numFmtId="0" fontId="4" fillId="17" borderId="1" xfId="0" applyFont="1" applyFill="1" applyBorder="1"/>
    <xf numFmtId="0" fontId="4" fillId="13" borderId="1" xfId="0" applyFont="1" applyFill="1" applyBorder="1"/>
    <xf numFmtId="0" fontId="3" fillId="9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3" fillId="17" borderId="1" xfId="0" applyFont="1" applyFill="1" applyBorder="1" applyAlignment="1">
      <alignment vertical="center" wrapText="1"/>
    </xf>
    <xf numFmtId="0" fontId="4" fillId="17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0" fontId="3" fillId="9" borderId="15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9" borderId="15" xfId="0" applyFont="1" applyFill="1" applyBorder="1" applyAlignment="1">
      <alignment vertical="center" wrapText="1"/>
    </xf>
    <xf numFmtId="0" fontId="23" fillId="9" borderId="1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27" fillId="9" borderId="15" xfId="0" applyFont="1" applyFill="1" applyBorder="1"/>
    <xf numFmtId="0" fontId="23" fillId="9" borderId="15" xfId="0" applyFont="1" applyFill="1" applyBorder="1"/>
    <xf numFmtId="0" fontId="4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9" borderId="5" xfId="0" applyFont="1" applyFill="1" applyBorder="1" applyAlignment="1">
      <alignment horizontal="center" vertical="center" wrapText="1"/>
    </xf>
    <xf numFmtId="2" fontId="24" fillId="16" borderId="15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20" fillId="10" borderId="12" xfId="0" applyFont="1" applyFill="1" applyBorder="1" applyAlignment="1">
      <alignment horizontal="center"/>
    </xf>
    <xf numFmtId="0" fontId="20" fillId="10" borderId="17" xfId="0" applyFont="1" applyFill="1" applyBorder="1" applyAlignment="1">
      <alignment horizontal="center"/>
    </xf>
    <xf numFmtId="0" fontId="20" fillId="10" borderId="21" xfId="0" applyFont="1" applyFill="1" applyBorder="1" applyAlignment="1">
      <alignment horizontal="center"/>
    </xf>
    <xf numFmtId="0" fontId="20" fillId="10" borderId="22" xfId="0" applyFont="1" applyFill="1" applyBorder="1" applyAlignment="1">
      <alignment horizontal="center"/>
    </xf>
    <xf numFmtId="0" fontId="14" fillId="13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1">
    <cellStyle name="Normální" xfId="0" builtinId="0"/>
  </cellStyles>
  <dxfs count="239"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92D05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92D05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476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41</xdr:row>
      <xdr:rowOff>76200</xdr:rowOff>
    </xdr:from>
    <xdr:to>
      <xdr:col>3</xdr:col>
      <xdr:colOff>76200</xdr:colOff>
      <xdr:row>49</xdr:row>
      <xdr:rowOff>104775</xdr:rowOff>
    </xdr:to>
    <xdr:sp macro="" textlink="">
      <xdr:nvSpPr>
        <xdr:cNvPr id="2" name="TextovéPole 1"/>
        <xdr:cNvSpPr txBox="1"/>
      </xdr:nvSpPr>
      <xdr:spPr>
        <a:xfrm>
          <a:off x="552450" y="10525125"/>
          <a:ext cx="4676775" cy="1323975"/>
        </a:xfrm>
        <a:prstGeom prst="rect">
          <a:avLst/>
        </a:prstGeom>
        <a:ln/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kuchař: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nový 2018  ( přepočtený na průměr)</a:t>
          </a: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75,1 – 100 bodů	- zlaté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50,1 – 75 bodů	- stříbrné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25,1 – 50 bodů	- bronzové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a méně		- diplom za účast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  <xdr:twoCellAnchor editAs="oneCell">
    <xdr:from>
      <xdr:col>1</xdr:col>
      <xdr:colOff>28576</xdr:colOff>
      <xdr:row>51</xdr:row>
      <xdr:rowOff>9525</xdr:rowOff>
    </xdr:from>
    <xdr:to>
      <xdr:col>9</xdr:col>
      <xdr:colOff>161926</xdr:colOff>
      <xdr:row>60</xdr:row>
      <xdr:rowOff>114300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2077700"/>
          <a:ext cx="481965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190500</xdr:rowOff>
    </xdr:from>
    <xdr:to>
      <xdr:col>3</xdr:col>
      <xdr:colOff>285750</xdr:colOff>
      <xdr:row>35</xdr:row>
      <xdr:rowOff>9525</xdr:rowOff>
    </xdr:to>
    <xdr:sp macro="" textlink="">
      <xdr:nvSpPr>
        <xdr:cNvPr id="2" name="TextovéPole 1"/>
        <xdr:cNvSpPr txBox="1"/>
      </xdr:nvSpPr>
      <xdr:spPr>
        <a:xfrm>
          <a:off x="428625" y="7286625"/>
          <a:ext cx="4924425" cy="1323975"/>
        </a:xfrm>
        <a:prstGeom prst="rect">
          <a:avLst/>
        </a:prstGeom>
        <a:solidFill>
          <a:srgbClr val="FFC000"/>
        </a:solidFill>
        <a:ln/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cukrář: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nový</a:t>
          </a:r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(přepočtený na průměr)</a:t>
          </a: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75,1 – 100 bodů	- zlaté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50,1 – 75  bodů	- stříbrné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25,1– 50 bodů	- bronzové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a méně		- diplom za účast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3</xdr:col>
      <xdr:colOff>228601</xdr:colOff>
      <xdr:row>46</xdr:row>
      <xdr:rowOff>28575</xdr:rowOff>
    </xdr:to>
    <xdr:sp macro="" textlink="">
      <xdr:nvSpPr>
        <xdr:cNvPr id="3" name="TextovéPole 2"/>
        <xdr:cNvSpPr txBox="1"/>
      </xdr:nvSpPr>
      <xdr:spPr>
        <a:xfrm>
          <a:off x="428625" y="9086850"/>
          <a:ext cx="4867276" cy="1323975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F7964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cukrář: </a:t>
          </a:r>
          <a:r>
            <a:rPr kumimoji="0" lang="cs-CZ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nový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225,1 – 300 bodů	- zlaté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151,1 – 225 bodů	- stříbrné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75,1 – 150 bodů	- bronzové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75 a méně		- diplom za účast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32</xdr:row>
      <xdr:rowOff>171450</xdr:rowOff>
    </xdr:from>
    <xdr:to>
      <xdr:col>3</xdr:col>
      <xdr:colOff>2703368</xdr:colOff>
      <xdr:row>37</xdr:row>
      <xdr:rowOff>98713</xdr:rowOff>
    </xdr:to>
    <xdr:sp macro="" textlink="">
      <xdr:nvSpPr>
        <xdr:cNvPr id="2" name="TextovéPole 1"/>
        <xdr:cNvSpPr txBox="1"/>
      </xdr:nvSpPr>
      <xdr:spPr>
        <a:xfrm>
          <a:off x="704850" y="8601075"/>
          <a:ext cx="4503593" cy="1260763"/>
        </a:xfrm>
        <a:prstGeom prst="rect">
          <a:avLst/>
        </a:prstGeom>
        <a:ln/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číšník:  </a:t>
          </a:r>
          <a:r>
            <a:rPr lang="cs-CZ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nový </a:t>
          </a:r>
          <a:r>
            <a:rPr lang="cs-CZ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cs-CZ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2018 (přepočtený na průměr)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75,1 – 100 bodů	- zlaté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50,1 – 75 bodů	- stříbrné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25,1 – 50 bodů	- bronzové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25 a méně		- diplom za účast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1562101</xdr:colOff>
      <xdr:row>58</xdr:row>
      <xdr:rowOff>96981</xdr:rowOff>
    </xdr:from>
    <xdr:to>
      <xdr:col>6</xdr:col>
      <xdr:colOff>66676</xdr:colOff>
      <xdr:row>66</xdr:row>
      <xdr:rowOff>125556</xdr:rowOff>
    </xdr:to>
    <xdr:sp macro="" textlink="">
      <xdr:nvSpPr>
        <xdr:cNvPr id="2" name="TextovéPole 1"/>
        <xdr:cNvSpPr txBox="1"/>
      </xdr:nvSpPr>
      <xdr:spPr>
        <a:xfrm>
          <a:off x="1990726" y="13270056"/>
          <a:ext cx="4505325" cy="1323975"/>
        </a:xfrm>
        <a:prstGeom prst="rect">
          <a:avLst/>
        </a:prstGeom>
        <a:ln/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číšník: starý</a:t>
          </a: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260 – 300 bodů	- zlaté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 – 259 bodů	- stříbrné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120 – 199 bodů	- bronzové ocenění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119 a méně		- diplom za účast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  <xdr:twoCellAnchor>
    <xdr:from>
      <xdr:col>1</xdr:col>
      <xdr:colOff>76199</xdr:colOff>
      <xdr:row>19</xdr:row>
      <xdr:rowOff>171450</xdr:rowOff>
    </xdr:from>
    <xdr:to>
      <xdr:col>2</xdr:col>
      <xdr:colOff>2714624</xdr:colOff>
      <xdr:row>24</xdr:row>
      <xdr:rowOff>98713</xdr:rowOff>
    </xdr:to>
    <xdr:sp macro="" textlink="">
      <xdr:nvSpPr>
        <xdr:cNvPr id="4" name="TextovéPole 3"/>
        <xdr:cNvSpPr txBox="1"/>
      </xdr:nvSpPr>
      <xdr:spPr>
        <a:xfrm>
          <a:off x="504824" y="5143500"/>
          <a:ext cx="4333875" cy="126076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/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barista: nový 2018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75,1 – 100 bodů	- zlaté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50,1 – 75 bodů	- stříbrné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25,1 – 50 bodů	- bronzové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25 a méně		- diplom za účast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38</xdr:row>
      <xdr:rowOff>114300</xdr:rowOff>
    </xdr:from>
    <xdr:to>
      <xdr:col>3</xdr:col>
      <xdr:colOff>293543</xdr:colOff>
      <xdr:row>46</xdr:row>
      <xdr:rowOff>79663</xdr:rowOff>
    </xdr:to>
    <xdr:sp macro="" textlink="">
      <xdr:nvSpPr>
        <xdr:cNvPr id="2" name="TextovéPole 1"/>
        <xdr:cNvSpPr txBox="1"/>
      </xdr:nvSpPr>
      <xdr:spPr>
        <a:xfrm>
          <a:off x="762000" y="10048875"/>
          <a:ext cx="4200525" cy="1260763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/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barman: </a:t>
          </a:r>
          <a:r>
            <a:rPr kumimoji="0" lang="cs-CZ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nový 2018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75,1 – 100 bodů	- zlaté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50,1 – 75 bodů	- stříbrné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25,1 – 50 bodů	- bronzové ocenění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25 a méně		- diplom za účast</a:t>
          </a:r>
          <a:endParaRPr kumimoji="0" lang="cs-CZ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P38"/>
  <sheetViews>
    <sheetView zoomScaleNormal="100" workbookViewId="0">
      <pane ySplit="4" topLeftCell="A5" activePane="bottomLeft" state="frozen"/>
      <selection pane="bottomLeft" activeCell="P14" sqref="P14"/>
    </sheetView>
  </sheetViews>
  <sheetFormatPr defaultRowHeight="12.75" x14ac:dyDescent="0.2"/>
  <cols>
    <col min="1" max="1" width="6.7109375" customWidth="1"/>
    <col min="2" max="2" width="22.42578125" customWidth="1"/>
    <col min="3" max="3" width="47.85546875" customWidth="1"/>
    <col min="4" max="7" width="7.140625" hidden="1" customWidth="1"/>
    <col min="8" max="8" width="0.42578125" hidden="1" customWidth="1"/>
    <col min="9" max="9" width="7.28515625" hidden="1" customWidth="1"/>
    <col min="10" max="11" width="7.28515625" customWidth="1"/>
    <col min="12" max="12" width="8.7109375" customWidth="1"/>
    <col min="13" max="13" width="0.140625" hidden="1" customWidth="1"/>
    <col min="14" max="14" width="8.85546875" hidden="1" customWidth="1"/>
    <col min="15" max="15" width="7.140625" customWidth="1"/>
    <col min="17" max="17" width="16.85546875" customWidth="1"/>
  </cols>
  <sheetData>
    <row r="1" spans="1:16" ht="22.5" x14ac:dyDescent="0.3">
      <c r="A1" s="2" t="s">
        <v>10</v>
      </c>
      <c r="B1" s="7" t="s">
        <v>33</v>
      </c>
      <c r="C1" s="7" t="s">
        <v>9</v>
      </c>
      <c r="D1" s="3"/>
      <c r="E1" s="4"/>
      <c r="F1" s="4"/>
      <c r="H1" s="4"/>
    </row>
    <row r="2" spans="1:16" ht="7.5" customHeight="1" thickBot="1" x14ac:dyDescent="0.25"/>
    <row r="3" spans="1:16" ht="20.25" customHeight="1" thickBot="1" x14ac:dyDescent="0.25">
      <c r="A3" s="140" t="s">
        <v>13</v>
      </c>
      <c r="B3" s="142" t="s">
        <v>12</v>
      </c>
      <c r="C3" s="142" t="s">
        <v>11</v>
      </c>
      <c r="D3" s="80" t="s">
        <v>4</v>
      </c>
      <c r="E3" s="81" t="s">
        <v>4</v>
      </c>
      <c r="F3" s="82" t="s">
        <v>4</v>
      </c>
      <c r="G3" s="83" t="s">
        <v>4</v>
      </c>
      <c r="H3" s="84" t="s">
        <v>4</v>
      </c>
      <c r="I3" s="38" t="s">
        <v>2</v>
      </c>
      <c r="J3" s="122" t="s">
        <v>2</v>
      </c>
      <c r="K3" s="123" t="s">
        <v>6</v>
      </c>
      <c r="P3" s="1"/>
    </row>
    <row r="4" spans="1:16" ht="20.25" customHeight="1" thickBot="1" x14ac:dyDescent="0.25">
      <c r="A4" s="141"/>
      <c r="B4" s="143"/>
      <c r="C4" s="143"/>
      <c r="D4" s="47">
        <v>1</v>
      </c>
      <c r="E4" s="48">
        <v>2</v>
      </c>
      <c r="F4" s="49">
        <v>3</v>
      </c>
      <c r="G4" s="50">
        <v>4</v>
      </c>
      <c r="H4" s="51">
        <v>5</v>
      </c>
      <c r="I4" s="52" t="s">
        <v>1</v>
      </c>
      <c r="J4" s="78" t="s">
        <v>3</v>
      </c>
      <c r="K4" s="79" t="s">
        <v>5</v>
      </c>
      <c r="L4" s="76"/>
      <c r="M4" s="69" t="s">
        <v>31</v>
      </c>
      <c r="N4" s="70" t="s">
        <v>30</v>
      </c>
    </row>
    <row r="5" spans="1:16" ht="21" customHeight="1" x14ac:dyDescent="0.25">
      <c r="A5" s="112">
        <v>23</v>
      </c>
      <c r="B5" s="62" t="s">
        <v>83</v>
      </c>
      <c r="C5" s="98" t="s">
        <v>84</v>
      </c>
      <c r="D5" s="20">
        <v>96</v>
      </c>
      <c r="E5" s="20">
        <v>91</v>
      </c>
      <c r="F5" s="20">
        <v>90</v>
      </c>
      <c r="G5" s="20">
        <v>97</v>
      </c>
      <c r="H5" s="20">
        <v>96</v>
      </c>
      <c r="I5" s="74">
        <f t="shared" ref="I5:I35" si="0">SUM(D5:H5)</f>
        <v>470</v>
      </c>
      <c r="J5" s="75">
        <f t="shared" ref="J5:J35" si="1">I5/5</f>
        <v>94</v>
      </c>
      <c r="K5" s="46">
        <f t="shared" ref="K5:K35" si="2">RANK(J5,$J$5:$J$38)</f>
        <v>1</v>
      </c>
      <c r="M5" s="27">
        <f>MIN(D5:H5)</f>
        <v>90</v>
      </c>
      <c r="N5" s="30">
        <f>MAX(D5:H5)</f>
        <v>97</v>
      </c>
    </row>
    <row r="6" spans="1:16" ht="21" customHeight="1" x14ac:dyDescent="0.25">
      <c r="A6" s="113">
        <v>17</v>
      </c>
      <c r="B6" s="99" t="s">
        <v>57</v>
      </c>
      <c r="C6" s="100" t="s">
        <v>58</v>
      </c>
      <c r="D6" s="5">
        <v>95</v>
      </c>
      <c r="E6" s="5">
        <v>95</v>
      </c>
      <c r="F6" s="5">
        <v>91</v>
      </c>
      <c r="G6" s="5">
        <v>94</v>
      </c>
      <c r="H6" s="5">
        <v>93</v>
      </c>
      <c r="I6" s="61">
        <f t="shared" si="0"/>
        <v>468</v>
      </c>
      <c r="J6" s="60">
        <f t="shared" si="1"/>
        <v>93.6</v>
      </c>
      <c r="K6" s="39">
        <f t="shared" si="2"/>
        <v>2</v>
      </c>
      <c r="M6" s="27">
        <f t="shared" ref="M6:M38" si="3">MIN(D6:H6)</f>
        <v>91</v>
      </c>
      <c r="N6" s="30">
        <f t="shared" ref="N6:N38" si="4">MAX(D6:H6)</f>
        <v>95</v>
      </c>
    </row>
    <row r="7" spans="1:16" ht="21" customHeight="1" x14ac:dyDescent="0.25">
      <c r="A7" s="115">
        <v>4</v>
      </c>
      <c r="B7" s="101" t="s">
        <v>38</v>
      </c>
      <c r="C7" s="102" t="s">
        <v>39</v>
      </c>
      <c r="D7" s="5">
        <v>82</v>
      </c>
      <c r="E7" s="5">
        <v>85</v>
      </c>
      <c r="F7" s="5">
        <v>82</v>
      </c>
      <c r="G7" s="5">
        <v>93</v>
      </c>
      <c r="H7" s="5">
        <v>91</v>
      </c>
      <c r="I7" s="61">
        <f t="shared" si="0"/>
        <v>433</v>
      </c>
      <c r="J7" s="60">
        <f t="shared" si="1"/>
        <v>86.6</v>
      </c>
      <c r="K7" s="39">
        <f t="shared" si="2"/>
        <v>3</v>
      </c>
      <c r="M7" s="27">
        <f t="shared" si="3"/>
        <v>82</v>
      </c>
      <c r="N7" s="30">
        <f t="shared" si="4"/>
        <v>93</v>
      </c>
    </row>
    <row r="8" spans="1:16" ht="21" customHeight="1" x14ac:dyDescent="0.25">
      <c r="A8" s="40">
        <v>16</v>
      </c>
      <c r="B8" s="32" t="s">
        <v>181</v>
      </c>
      <c r="C8" s="97" t="s">
        <v>61</v>
      </c>
      <c r="D8" s="5">
        <v>85</v>
      </c>
      <c r="E8" s="5">
        <v>90</v>
      </c>
      <c r="F8" s="5">
        <v>82</v>
      </c>
      <c r="G8" s="5">
        <v>84</v>
      </c>
      <c r="H8" s="5">
        <v>82</v>
      </c>
      <c r="I8" s="61">
        <f t="shared" si="0"/>
        <v>423</v>
      </c>
      <c r="J8" s="60">
        <f t="shared" si="1"/>
        <v>84.6</v>
      </c>
      <c r="K8" s="39">
        <f t="shared" si="2"/>
        <v>4</v>
      </c>
      <c r="M8" s="27">
        <f t="shared" si="3"/>
        <v>82</v>
      </c>
      <c r="N8" s="30">
        <f t="shared" si="4"/>
        <v>90</v>
      </c>
    </row>
    <row r="9" spans="1:16" ht="21" customHeight="1" x14ac:dyDescent="0.25">
      <c r="A9" s="40">
        <v>30</v>
      </c>
      <c r="B9" s="32" t="s">
        <v>77</v>
      </c>
      <c r="C9" s="97" t="s">
        <v>78</v>
      </c>
      <c r="D9" s="106">
        <v>85</v>
      </c>
      <c r="E9" s="5">
        <v>82</v>
      </c>
      <c r="F9" s="5">
        <v>70</v>
      </c>
      <c r="G9" s="5">
        <v>85</v>
      </c>
      <c r="H9" s="5">
        <v>81</v>
      </c>
      <c r="I9" s="61">
        <f t="shared" si="0"/>
        <v>403</v>
      </c>
      <c r="J9" s="60">
        <f t="shared" si="1"/>
        <v>80.599999999999994</v>
      </c>
      <c r="K9" s="39">
        <f t="shared" si="2"/>
        <v>5</v>
      </c>
      <c r="M9" s="27">
        <f t="shared" si="3"/>
        <v>70</v>
      </c>
      <c r="N9" s="30">
        <f t="shared" si="4"/>
        <v>85</v>
      </c>
    </row>
    <row r="10" spans="1:16" ht="21" customHeight="1" x14ac:dyDescent="0.25">
      <c r="A10" s="40">
        <v>15</v>
      </c>
      <c r="B10" s="91" t="s">
        <v>66</v>
      </c>
      <c r="C10" s="89" t="s">
        <v>67</v>
      </c>
      <c r="D10" s="5">
        <v>81</v>
      </c>
      <c r="E10" s="5">
        <v>69</v>
      </c>
      <c r="F10" s="5">
        <v>79</v>
      </c>
      <c r="G10" s="5">
        <v>80</v>
      </c>
      <c r="H10" s="5">
        <v>75</v>
      </c>
      <c r="I10" s="61">
        <f t="shared" si="0"/>
        <v>384</v>
      </c>
      <c r="J10" s="60">
        <f t="shared" si="1"/>
        <v>76.8</v>
      </c>
      <c r="K10" s="39">
        <f t="shared" si="2"/>
        <v>6</v>
      </c>
      <c r="M10" s="27">
        <f t="shared" si="3"/>
        <v>69</v>
      </c>
      <c r="N10" s="30">
        <f t="shared" si="4"/>
        <v>81</v>
      </c>
    </row>
    <row r="11" spans="1:16" ht="21" customHeight="1" x14ac:dyDescent="0.25">
      <c r="A11" s="105">
        <v>7</v>
      </c>
      <c r="B11" s="32" t="s">
        <v>42</v>
      </c>
      <c r="C11" s="97" t="s">
        <v>176</v>
      </c>
      <c r="D11" s="5">
        <v>72</v>
      </c>
      <c r="E11" s="5">
        <v>65</v>
      </c>
      <c r="F11" s="5">
        <v>80</v>
      </c>
      <c r="G11" s="5">
        <v>75</v>
      </c>
      <c r="H11" s="5">
        <v>74</v>
      </c>
      <c r="I11" s="61">
        <f t="shared" si="0"/>
        <v>366</v>
      </c>
      <c r="J11" s="60">
        <f t="shared" si="1"/>
        <v>73.2</v>
      </c>
      <c r="K11" s="39">
        <f t="shared" si="2"/>
        <v>7</v>
      </c>
      <c r="M11" s="27">
        <f t="shared" si="3"/>
        <v>65</v>
      </c>
      <c r="N11" s="30">
        <f t="shared" si="4"/>
        <v>80</v>
      </c>
    </row>
    <row r="12" spans="1:16" ht="21" customHeight="1" x14ac:dyDescent="0.25">
      <c r="A12" s="105">
        <v>5</v>
      </c>
      <c r="B12" s="32" t="s">
        <v>40</v>
      </c>
      <c r="C12" s="97" t="s">
        <v>41</v>
      </c>
      <c r="D12" s="5">
        <v>69</v>
      </c>
      <c r="E12" s="5">
        <v>75</v>
      </c>
      <c r="F12" s="5">
        <v>76</v>
      </c>
      <c r="G12" s="5">
        <v>67</v>
      </c>
      <c r="H12" s="5">
        <v>74</v>
      </c>
      <c r="I12" s="61">
        <f t="shared" si="0"/>
        <v>361</v>
      </c>
      <c r="J12" s="60">
        <f t="shared" si="1"/>
        <v>72.2</v>
      </c>
      <c r="K12" s="39">
        <f t="shared" si="2"/>
        <v>8</v>
      </c>
      <c r="M12" s="27">
        <f t="shared" si="3"/>
        <v>67</v>
      </c>
      <c r="N12" s="30">
        <f t="shared" si="4"/>
        <v>76</v>
      </c>
    </row>
    <row r="13" spans="1:16" ht="21" customHeight="1" x14ac:dyDescent="0.25">
      <c r="A13" s="40">
        <v>25</v>
      </c>
      <c r="B13" s="32" t="s">
        <v>75</v>
      </c>
      <c r="C13" s="97" t="s">
        <v>27</v>
      </c>
      <c r="D13" s="5">
        <v>76</v>
      </c>
      <c r="E13" s="5">
        <v>79</v>
      </c>
      <c r="F13" s="5">
        <v>58</v>
      </c>
      <c r="G13" s="5">
        <v>73</v>
      </c>
      <c r="H13" s="5">
        <v>73</v>
      </c>
      <c r="I13" s="61">
        <f t="shared" si="0"/>
        <v>359</v>
      </c>
      <c r="J13" s="60">
        <f t="shared" si="1"/>
        <v>71.8</v>
      </c>
      <c r="K13" s="39">
        <f t="shared" si="2"/>
        <v>9</v>
      </c>
      <c r="M13" s="27">
        <f t="shared" si="3"/>
        <v>58</v>
      </c>
      <c r="N13" s="30">
        <f t="shared" si="4"/>
        <v>79</v>
      </c>
    </row>
    <row r="14" spans="1:16" ht="21" customHeight="1" x14ac:dyDescent="0.25">
      <c r="A14" s="105">
        <v>9</v>
      </c>
      <c r="B14" s="32" t="s">
        <v>36</v>
      </c>
      <c r="C14" s="97" t="s">
        <v>37</v>
      </c>
      <c r="D14" s="5">
        <v>68</v>
      </c>
      <c r="E14" s="5">
        <v>68</v>
      </c>
      <c r="F14" s="5">
        <v>63</v>
      </c>
      <c r="G14" s="5">
        <v>66</v>
      </c>
      <c r="H14" s="5">
        <v>68</v>
      </c>
      <c r="I14" s="61">
        <f t="shared" si="0"/>
        <v>333</v>
      </c>
      <c r="J14" s="60">
        <f t="shared" si="1"/>
        <v>66.599999999999994</v>
      </c>
      <c r="K14" s="39">
        <f t="shared" si="2"/>
        <v>10</v>
      </c>
      <c r="M14" s="27">
        <f t="shared" si="3"/>
        <v>63</v>
      </c>
      <c r="N14" s="30">
        <f t="shared" si="4"/>
        <v>68</v>
      </c>
    </row>
    <row r="15" spans="1:16" ht="21" customHeight="1" x14ac:dyDescent="0.25">
      <c r="A15" s="40">
        <v>22</v>
      </c>
      <c r="B15" s="32" t="s">
        <v>81</v>
      </c>
      <c r="C15" s="97" t="s">
        <v>20</v>
      </c>
      <c r="D15" s="5">
        <v>61</v>
      </c>
      <c r="E15" s="5">
        <v>69</v>
      </c>
      <c r="F15" s="5">
        <v>68</v>
      </c>
      <c r="G15" s="5">
        <v>64</v>
      </c>
      <c r="H15" s="5">
        <v>61</v>
      </c>
      <c r="I15" s="61">
        <f t="shared" si="0"/>
        <v>323</v>
      </c>
      <c r="J15" s="60">
        <f t="shared" si="1"/>
        <v>64.599999999999994</v>
      </c>
      <c r="K15" s="39">
        <f t="shared" si="2"/>
        <v>11</v>
      </c>
      <c r="M15" s="27">
        <f t="shared" si="3"/>
        <v>61</v>
      </c>
      <c r="N15" s="30">
        <f t="shared" si="4"/>
        <v>69</v>
      </c>
    </row>
    <row r="16" spans="1:16" ht="21" customHeight="1" x14ac:dyDescent="0.25">
      <c r="A16" s="40">
        <v>14</v>
      </c>
      <c r="B16" s="91" t="s">
        <v>68</v>
      </c>
      <c r="C16" s="89" t="s">
        <v>69</v>
      </c>
      <c r="D16" s="5">
        <v>65</v>
      </c>
      <c r="E16" s="5">
        <v>66</v>
      </c>
      <c r="F16" s="5">
        <v>57</v>
      </c>
      <c r="G16" s="5">
        <v>61</v>
      </c>
      <c r="H16" s="5">
        <v>63</v>
      </c>
      <c r="I16" s="61">
        <f t="shared" si="0"/>
        <v>312</v>
      </c>
      <c r="J16" s="60">
        <f t="shared" si="1"/>
        <v>62.4</v>
      </c>
      <c r="K16" s="39">
        <f t="shared" si="2"/>
        <v>12</v>
      </c>
      <c r="M16" s="27">
        <f t="shared" si="3"/>
        <v>57</v>
      </c>
      <c r="N16" s="30">
        <f t="shared" si="4"/>
        <v>66</v>
      </c>
    </row>
    <row r="17" spans="1:14" ht="21" customHeight="1" x14ac:dyDescent="0.25">
      <c r="A17" s="40">
        <v>13</v>
      </c>
      <c r="B17" s="91" t="s">
        <v>62</v>
      </c>
      <c r="C17" s="89" t="s">
        <v>63</v>
      </c>
      <c r="D17" s="5">
        <v>63</v>
      </c>
      <c r="E17" s="5">
        <v>65</v>
      </c>
      <c r="F17" s="5">
        <v>59</v>
      </c>
      <c r="G17" s="5">
        <v>60</v>
      </c>
      <c r="H17" s="5">
        <v>64</v>
      </c>
      <c r="I17" s="61">
        <f t="shared" si="0"/>
        <v>311</v>
      </c>
      <c r="J17" s="60">
        <f t="shared" si="1"/>
        <v>62.2</v>
      </c>
      <c r="K17" s="39">
        <f t="shared" si="2"/>
        <v>13</v>
      </c>
      <c r="M17" s="27">
        <f t="shared" si="3"/>
        <v>59</v>
      </c>
      <c r="N17" s="30">
        <f t="shared" si="4"/>
        <v>65</v>
      </c>
    </row>
    <row r="18" spans="1:14" ht="21" customHeight="1" x14ac:dyDescent="0.25">
      <c r="A18" s="40">
        <v>21</v>
      </c>
      <c r="B18" s="32" t="s">
        <v>79</v>
      </c>
      <c r="C18" s="97" t="s">
        <v>80</v>
      </c>
      <c r="D18" s="5">
        <v>60</v>
      </c>
      <c r="E18" s="5">
        <v>60</v>
      </c>
      <c r="F18" s="5">
        <v>61</v>
      </c>
      <c r="G18" s="5">
        <v>60</v>
      </c>
      <c r="H18" s="5">
        <v>61</v>
      </c>
      <c r="I18" s="61">
        <f t="shared" si="0"/>
        <v>302</v>
      </c>
      <c r="J18" s="60">
        <f t="shared" si="1"/>
        <v>60.4</v>
      </c>
      <c r="K18" s="39">
        <f t="shared" si="2"/>
        <v>14</v>
      </c>
      <c r="M18" s="27">
        <f t="shared" si="3"/>
        <v>60</v>
      </c>
      <c r="N18" s="30">
        <f t="shared" si="4"/>
        <v>61</v>
      </c>
    </row>
    <row r="19" spans="1:14" ht="21" customHeight="1" x14ac:dyDescent="0.25">
      <c r="A19" s="105">
        <v>2</v>
      </c>
      <c r="B19" s="32" t="s">
        <v>43</v>
      </c>
      <c r="C19" s="97" t="s">
        <v>44</v>
      </c>
      <c r="D19" s="5">
        <v>54</v>
      </c>
      <c r="E19" s="5">
        <v>58</v>
      </c>
      <c r="F19" s="5">
        <v>62</v>
      </c>
      <c r="G19" s="5">
        <v>65</v>
      </c>
      <c r="H19" s="5">
        <v>58</v>
      </c>
      <c r="I19" s="61">
        <f t="shared" si="0"/>
        <v>297</v>
      </c>
      <c r="J19" s="60">
        <f t="shared" si="1"/>
        <v>59.4</v>
      </c>
      <c r="K19" s="39">
        <f t="shared" si="2"/>
        <v>15</v>
      </c>
      <c r="M19" s="27">
        <f t="shared" si="3"/>
        <v>54</v>
      </c>
      <c r="N19" s="30">
        <f t="shared" si="4"/>
        <v>65</v>
      </c>
    </row>
    <row r="20" spans="1:14" ht="21" customHeight="1" x14ac:dyDescent="0.25">
      <c r="A20" s="40">
        <v>26</v>
      </c>
      <c r="B20" s="91" t="s">
        <v>71</v>
      </c>
      <c r="C20" s="89" t="s">
        <v>72</v>
      </c>
      <c r="D20" s="5">
        <v>51</v>
      </c>
      <c r="E20" s="5">
        <v>50</v>
      </c>
      <c r="F20" s="5">
        <v>56</v>
      </c>
      <c r="G20" s="5">
        <v>48</v>
      </c>
      <c r="H20" s="5">
        <v>53</v>
      </c>
      <c r="I20" s="61">
        <f t="shared" si="0"/>
        <v>258</v>
      </c>
      <c r="J20" s="60">
        <f t="shared" si="1"/>
        <v>51.6</v>
      </c>
      <c r="K20" s="39">
        <f t="shared" si="2"/>
        <v>16</v>
      </c>
      <c r="M20" s="27">
        <f t="shared" si="3"/>
        <v>48</v>
      </c>
      <c r="N20" s="30">
        <f t="shared" si="4"/>
        <v>56</v>
      </c>
    </row>
    <row r="21" spans="1:14" ht="21" customHeight="1" x14ac:dyDescent="0.25">
      <c r="A21" s="40">
        <v>24</v>
      </c>
      <c r="B21" s="91" t="s">
        <v>73</v>
      </c>
      <c r="C21" s="89" t="s">
        <v>17</v>
      </c>
      <c r="D21" s="5">
        <v>56</v>
      </c>
      <c r="E21" s="5">
        <v>50</v>
      </c>
      <c r="F21" s="5">
        <v>53</v>
      </c>
      <c r="G21" s="5">
        <v>51</v>
      </c>
      <c r="H21" s="5">
        <v>48</v>
      </c>
      <c r="I21" s="61">
        <f t="shared" si="0"/>
        <v>258</v>
      </c>
      <c r="J21" s="60">
        <f t="shared" si="1"/>
        <v>51.6</v>
      </c>
      <c r="K21" s="39">
        <f t="shared" si="2"/>
        <v>16</v>
      </c>
      <c r="M21" s="27">
        <f t="shared" si="3"/>
        <v>48</v>
      </c>
      <c r="N21" s="30">
        <f t="shared" si="4"/>
        <v>56</v>
      </c>
    </row>
    <row r="22" spans="1:14" ht="21" customHeight="1" x14ac:dyDescent="0.25">
      <c r="A22" s="105">
        <v>8</v>
      </c>
      <c r="B22" s="32" t="s">
        <v>46</v>
      </c>
      <c r="C22" s="97" t="s">
        <v>23</v>
      </c>
      <c r="D22" s="5">
        <v>49</v>
      </c>
      <c r="E22" s="5">
        <v>55</v>
      </c>
      <c r="F22" s="5">
        <v>52</v>
      </c>
      <c r="G22" s="5">
        <v>47</v>
      </c>
      <c r="H22" s="5">
        <v>50</v>
      </c>
      <c r="I22" s="61">
        <f t="shared" si="0"/>
        <v>253</v>
      </c>
      <c r="J22" s="60">
        <f t="shared" si="1"/>
        <v>50.6</v>
      </c>
      <c r="K22" s="39">
        <f t="shared" si="2"/>
        <v>18</v>
      </c>
      <c r="M22" s="27">
        <f t="shared" si="3"/>
        <v>47</v>
      </c>
      <c r="N22" s="30">
        <f t="shared" si="4"/>
        <v>55</v>
      </c>
    </row>
    <row r="23" spans="1:14" ht="21" customHeight="1" x14ac:dyDescent="0.25">
      <c r="A23" s="40">
        <v>18</v>
      </c>
      <c r="B23" s="32" t="s">
        <v>180</v>
      </c>
      <c r="C23" s="97" t="s">
        <v>54</v>
      </c>
      <c r="D23" s="5">
        <v>52</v>
      </c>
      <c r="E23" s="5">
        <v>50</v>
      </c>
      <c r="F23" s="5">
        <v>46</v>
      </c>
      <c r="G23" s="5">
        <v>48</v>
      </c>
      <c r="H23" s="5">
        <v>52</v>
      </c>
      <c r="I23" s="61">
        <f t="shared" si="0"/>
        <v>248</v>
      </c>
      <c r="J23" s="60">
        <f t="shared" si="1"/>
        <v>49.6</v>
      </c>
      <c r="K23" s="39">
        <f t="shared" si="2"/>
        <v>19</v>
      </c>
      <c r="M23" s="27">
        <f t="shared" si="3"/>
        <v>46</v>
      </c>
      <c r="N23" s="30">
        <f t="shared" si="4"/>
        <v>52</v>
      </c>
    </row>
    <row r="24" spans="1:14" ht="21" customHeight="1" x14ac:dyDescent="0.25">
      <c r="A24" s="40">
        <v>19</v>
      </c>
      <c r="B24" s="32" t="s">
        <v>55</v>
      </c>
      <c r="C24" s="97" t="s">
        <v>56</v>
      </c>
      <c r="D24" s="5">
        <v>52</v>
      </c>
      <c r="E24" s="5">
        <v>50</v>
      </c>
      <c r="F24" s="5">
        <v>52</v>
      </c>
      <c r="G24" s="5">
        <v>44</v>
      </c>
      <c r="H24" s="5">
        <v>49</v>
      </c>
      <c r="I24" s="61">
        <f t="shared" si="0"/>
        <v>247</v>
      </c>
      <c r="J24" s="60">
        <f t="shared" si="1"/>
        <v>49.4</v>
      </c>
      <c r="K24" s="39">
        <f t="shared" si="2"/>
        <v>20</v>
      </c>
      <c r="M24" s="27">
        <f t="shared" si="3"/>
        <v>44</v>
      </c>
      <c r="N24" s="30">
        <f t="shared" si="4"/>
        <v>52</v>
      </c>
    </row>
    <row r="25" spans="1:14" ht="21" customHeight="1" x14ac:dyDescent="0.25">
      <c r="A25" s="40">
        <v>12</v>
      </c>
      <c r="B25" s="32" t="s">
        <v>51</v>
      </c>
      <c r="C25" s="97" t="s">
        <v>52</v>
      </c>
      <c r="D25" s="5">
        <v>54</v>
      </c>
      <c r="E25" s="5">
        <v>50</v>
      </c>
      <c r="F25" s="5">
        <v>49</v>
      </c>
      <c r="G25" s="5">
        <v>47</v>
      </c>
      <c r="H25" s="5">
        <v>46</v>
      </c>
      <c r="I25" s="61">
        <f t="shared" si="0"/>
        <v>246</v>
      </c>
      <c r="J25" s="60">
        <f t="shared" si="1"/>
        <v>49.2</v>
      </c>
      <c r="K25" s="39">
        <f t="shared" si="2"/>
        <v>21</v>
      </c>
      <c r="M25" s="27">
        <f t="shared" si="3"/>
        <v>46</v>
      </c>
      <c r="N25" s="30">
        <f t="shared" si="4"/>
        <v>54</v>
      </c>
    </row>
    <row r="26" spans="1:14" ht="21" customHeight="1" x14ac:dyDescent="0.25">
      <c r="A26" s="40">
        <v>29</v>
      </c>
      <c r="B26" s="91" t="s">
        <v>186</v>
      </c>
      <c r="C26" s="89" t="s">
        <v>74</v>
      </c>
      <c r="D26" s="5">
        <v>54</v>
      </c>
      <c r="E26" s="5">
        <v>52</v>
      </c>
      <c r="F26" s="5">
        <v>38</v>
      </c>
      <c r="G26" s="5">
        <v>52</v>
      </c>
      <c r="H26" s="5">
        <v>50</v>
      </c>
      <c r="I26" s="61">
        <f t="shared" si="0"/>
        <v>246</v>
      </c>
      <c r="J26" s="60">
        <f t="shared" si="1"/>
        <v>49.2</v>
      </c>
      <c r="K26" s="39">
        <f t="shared" si="2"/>
        <v>21</v>
      </c>
      <c r="M26" s="27">
        <f t="shared" si="3"/>
        <v>38</v>
      </c>
      <c r="N26" s="30">
        <f t="shared" si="4"/>
        <v>54</v>
      </c>
    </row>
    <row r="27" spans="1:14" ht="21" customHeight="1" x14ac:dyDescent="0.25">
      <c r="A27" s="107">
        <v>11</v>
      </c>
      <c r="B27" s="32" t="s">
        <v>53</v>
      </c>
      <c r="C27" s="97" t="s">
        <v>28</v>
      </c>
      <c r="D27" s="5">
        <v>52</v>
      </c>
      <c r="E27" s="5">
        <v>56</v>
      </c>
      <c r="F27" s="5">
        <v>41</v>
      </c>
      <c r="G27" s="5">
        <v>44</v>
      </c>
      <c r="H27" s="5">
        <v>46</v>
      </c>
      <c r="I27" s="61">
        <f t="shared" si="0"/>
        <v>239</v>
      </c>
      <c r="J27" s="60">
        <f t="shared" si="1"/>
        <v>47.8</v>
      </c>
      <c r="K27" s="39">
        <f t="shared" si="2"/>
        <v>23</v>
      </c>
      <c r="M27" s="27">
        <f t="shared" si="3"/>
        <v>41</v>
      </c>
      <c r="N27" s="30">
        <f t="shared" si="4"/>
        <v>56</v>
      </c>
    </row>
    <row r="28" spans="1:14" ht="21" customHeight="1" x14ac:dyDescent="0.25">
      <c r="A28" s="40">
        <v>20</v>
      </c>
      <c r="B28" s="91" t="s">
        <v>64</v>
      </c>
      <c r="C28" s="89" t="s">
        <v>65</v>
      </c>
      <c r="D28" s="5">
        <v>45</v>
      </c>
      <c r="E28" s="5">
        <v>43</v>
      </c>
      <c r="F28" s="5">
        <v>41</v>
      </c>
      <c r="G28" s="5">
        <v>57</v>
      </c>
      <c r="H28" s="5">
        <v>40</v>
      </c>
      <c r="I28" s="61">
        <f t="shared" si="0"/>
        <v>226</v>
      </c>
      <c r="J28" s="60">
        <f t="shared" si="1"/>
        <v>45.2</v>
      </c>
      <c r="K28" s="39">
        <f t="shared" si="2"/>
        <v>24</v>
      </c>
      <c r="M28" s="27">
        <f t="shared" si="3"/>
        <v>40</v>
      </c>
      <c r="N28" s="30">
        <f t="shared" si="4"/>
        <v>57</v>
      </c>
    </row>
    <row r="29" spans="1:14" ht="21" customHeight="1" x14ac:dyDescent="0.25">
      <c r="A29" s="40">
        <v>27</v>
      </c>
      <c r="B29" s="32" t="s">
        <v>76</v>
      </c>
      <c r="C29" s="97" t="s">
        <v>24</v>
      </c>
      <c r="D29" s="5">
        <v>46</v>
      </c>
      <c r="E29" s="5">
        <v>42</v>
      </c>
      <c r="F29" s="5">
        <v>47</v>
      </c>
      <c r="G29" s="5">
        <v>44</v>
      </c>
      <c r="H29" s="5">
        <v>44</v>
      </c>
      <c r="I29" s="61">
        <f t="shared" si="0"/>
        <v>223</v>
      </c>
      <c r="J29" s="60">
        <f t="shared" si="1"/>
        <v>44.6</v>
      </c>
      <c r="K29" s="39">
        <f t="shared" si="2"/>
        <v>25</v>
      </c>
      <c r="M29" s="27">
        <f t="shared" si="3"/>
        <v>42</v>
      </c>
      <c r="N29" s="30">
        <f t="shared" si="4"/>
        <v>47</v>
      </c>
    </row>
    <row r="30" spans="1:14" ht="21" customHeight="1" x14ac:dyDescent="0.25">
      <c r="A30" s="105">
        <v>3</v>
      </c>
      <c r="B30" s="32" t="s">
        <v>47</v>
      </c>
      <c r="C30" s="97" t="s">
        <v>48</v>
      </c>
      <c r="D30" s="5">
        <v>47</v>
      </c>
      <c r="E30" s="5">
        <v>40</v>
      </c>
      <c r="F30" s="5">
        <v>42</v>
      </c>
      <c r="G30" s="5">
        <v>43</v>
      </c>
      <c r="H30" s="5">
        <v>45</v>
      </c>
      <c r="I30" s="61">
        <f t="shared" si="0"/>
        <v>217</v>
      </c>
      <c r="J30" s="60">
        <f t="shared" si="1"/>
        <v>43.4</v>
      </c>
      <c r="K30" s="39">
        <f t="shared" si="2"/>
        <v>26</v>
      </c>
      <c r="M30" s="27">
        <f t="shared" si="3"/>
        <v>40</v>
      </c>
      <c r="N30" s="30">
        <f t="shared" si="4"/>
        <v>47</v>
      </c>
    </row>
    <row r="31" spans="1:14" ht="21" customHeight="1" x14ac:dyDescent="0.25">
      <c r="A31" s="40">
        <v>28</v>
      </c>
      <c r="B31" s="32" t="s">
        <v>82</v>
      </c>
      <c r="C31" s="97" t="s">
        <v>26</v>
      </c>
      <c r="D31" s="5">
        <v>45</v>
      </c>
      <c r="E31" s="5">
        <v>43</v>
      </c>
      <c r="F31" s="5">
        <v>41</v>
      </c>
      <c r="G31" s="5">
        <v>42</v>
      </c>
      <c r="H31" s="5">
        <v>40</v>
      </c>
      <c r="I31" s="61">
        <f t="shared" si="0"/>
        <v>211</v>
      </c>
      <c r="J31" s="60">
        <f t="shared" si="1"/>
        <v>42.2</v>
      </c>
      <c r="K31" s="39">
        <f t="shared" si="2"/>
        <v>27</v>
      </c>
      <c r="M31" s="27">
        <f t="shared" si="3"/>
        <v>40</v>
      </c>
      <c r="N31" s="30">
        <f t="shared" si="4"/>
        <v>45</v>
      </c>
    </row>
    <row r="32" spans="1:14" ht="21" customHeight="1" x14ac:dyDescent="0.25">
      <c r="A32" s="105">
        <v>6</v>
      </c>
      <c r="B32" s="32" t="s">
        <v>49</v>
      </c>
      <c r="C32" s="97" t="s">
        <v>50</v>
      </c>
      <c r="D32" s="5">
        <v>34</v>
      </c>
      <c r="E32" s="5">
        <v>43</v>
      </c>
      <c r="F32" s="5">
        <v>48</v>
      </c>
      <c r="G32" s="5">
        <v>32</v>
      </c>
      <c r="H32" s="5">
        <v>36</v>
      </c>
      <c r="I32" s="61">
        <f t="shared" si="0"/>
        <v>193</v>
      </c>
      <c r="J32" s="60">
        <f t="shared" si="1"/>
        <v>38.6</v>
      </c>
      <c r="K32" s="39">
        <f t="shared" si="2"/>
        <v>28</v>
      </c>
      <c r="M32" s="27">
        <f t="shared" si="3"/>
        <v>32</v>
      </c>
      <c r="N32" s="30">
        <f t="shared" si="4"/>
        <v>48</v>
      </c>
    </row>
    <row r="33" spans="1:14" ht="21" customHeight="1" x14ac:dyDescent="0.25">
      <c r="A33" s="105">
        <v>1</v>
      </c>
      <c r="B33" s="32" t="s">
        <v>45</v>
      </c>
      <c r="C33" s="97" t="s">
        <v>25</v>
      </c>
      <c r="D33" s="5">
        <v>32</v>
      </c>
      <c r="E33" s="5">
        <v>25</v>
      </c>
      <c r="F33" s="5">
        <v>26</v>
      </c>
      <c r="G33" s="5">
        <v>27</v>
      </c>
      <c r="H33" s="5">
        <v>25</v>
      </c>
      <c r="I33" s="61">
        <f t="shared" si="0"/>
        <v>135</v>
      </c>
      <c r="J33" s="60">
        <f t="shared" si="1"/>
        <v>27</v>
      </c>
      <c r="K33" s="39">
        <f t="shared" si="2"/>
        <v>29</v>
      </c>
      <c r="M33" s="27">
        <f t="shared" si="3"/>
        <v>25</v>
      </c>
      <c r="N33" s="30">
        <f t="shared" si="4"/>
        <v>32</v>
      </c>
    </row>
    <row r="34" spans="1:14" ht="21" customHeight="1" x14ac:dyDescent="0.25">
      <c r="A34" s="40"/>
      <c r="B34" s="108" t="s">
        <v>59</v>
      </c>
      <c r="C34" s="109" t="s">
        <v>60</v>
      </c>
      <c r="D34" s="5"/>
      <c r="E34" s="5"/>
      <c r="F34" s="5"/>
      <c r="G34" s="5"/>
      <c r="H34" s="5"/>
      <c r="I34" s="61">
        <f t="shared" si="0"/>
        <v>0</v>
      </c>
      <c r="J34" s="60">
        <f t="shared" si="1"/>
        <v>0</v>
      </c>
      <c r="K34" s="39">
        <f t="shared" si="2"/>
        <v>30</v>
      </c>
      <c r="M34" s="27">
        <f t="shared" si="3"/>
        <v>0</v>
      </c>
      <c r="N34" s="30">
        <f t="shared" si="4"/>
        <v>0</v>
      </c>
    </row>
    <row r="35" spans="1:14" ht="21" customHeight="1" thickBot="1" x14ac:dyDescent="0.3">
      <c r="A35" s="42"/>
      <c r="B35" s="120" t="s">
        <v>70</v>
      </c>
      <c r="C35" s="121" t="s">
        <v>22</v>
      </c>
      <c r="D35" s="43"/>
      <c r="E35" s="43"/>
      <c r="F35" s="43"/>
      <c r="G35" s="43"/>
      <c r="H35" s="43"/>
      <c r="I35" s="71">
        <f t="shared" si="0"/>
        <v>0</v>
      </c>
      <c r="J35" s="72">
        <f t="shared" si="1"/>
        <v>0</v>
      </c>
      <c r="K35" s="45">
        <f t="shared" si="2"/>
        <v>30</v>
      </c>
      <c r="M35" s="27">
        <f t="shared" si="3"/>
        <v>0</v>
      </c>
      <c r="N35" s="30">
        <f t="shared" si="4"/>
        <v>0</v>
      </c>
    </row>
    <row r="36" spans="1:14" ht="21" customHeight="1" x14ac:dyDescent="0.2">
      <c r="M36" s="27">
        <f t="shared" si="3"/>
        <v>0</v>
      </c>
      <c r="N36" s="30">
        <f t="shared" si="4"/>
        <v>0</v>
      </c>
    </row>
    <row r="37" spans="1:14" ht="21" customHeight="1" x14ac:dyDescent="0.2">
      <c r="M37" s="27">
        <f t="shared" si="3"/>
        <v>0</v>
      </c>
      <c r="N37" s="30">
        <f t="shared" si="4"/>
        <v>0</v>
      </c>
    </row>
    <row r="38" spans="1:14" ht="21" customHeight="1" thickBot="1" x14ac:dyDescent="0.25">
      <c r="M38" s="28">
        <f t="shared" si="3"/>
        <v>0</v>
      </c>
      <c r="N38" s="31">
        <f t="shared" si="4"/>
        <v>0</v>
      </c>
    </row>
  </sheetData>
  <mergeCells count="3">
    <mergeCell ref="A3:A4"/>
    <mergeCell ref="B3:B4"/>
    <mergeCell ref="C3:C4"/>
  </mergeCells>
  <conditionalFormatting sqref="D5:H5">
    <cfRule type="cellIs" dxfId="238" priority="10" stopIfTrue="1" operator="equal">
      <formula>$M$5</formula>
    </cfRule>
    <cfRule type="cellIs" dxfId="237" priority="11" stopIfTrue="1" operator="equal">
      <formula>$N$5</formula>
    </cfRule>
  </conditionalFormatting>
  <conditionalFormatting sqref="D6:H6">
    <cfRule type="cellIs" dxfId="236" priority="12" stopIfTrue="1" operator="equal">
      <formula>$M$6</formula>
    </cfRule>
    <cfRule type="cellIs" dxfId="235" priority="13" stopIfTrue="1" operator="equal">
      <formula>$N$6</formula>
    </cfRule>
  </conditionalFormatting>
  <conditionalFormatting sqref="D7:H7">
    <cfRule type="cellIs" dxfId="234" priority="14" stopIfTrue="1" operator="equal">
      <formula>$M$7</formula>
    </cfRule>
    <cfRule type="cellIs" dxfId="233" priority="15" stopIfTrue="1" operator="equal">
      <formula>$N$7</formula>
    </cfRule>
  </conditionalFormatting>
  <conditionalFormatting sqref="D8:H8">
    <cfRule type="cellIs" dxfId="232" priority="16" stopIfTrue="1" operator="equal">
      <formula>$M$8</formula>
    </cfRule>
    <cfRule type="cellIs" dxfId="231" priority="17" stopIfTrue="1" operator="equal">
      <formula>$N$8</formula>
    </cfRule>
  </conditionalFormatting>
  <conditionalFormatting sqref="D9:H9">
    <cfRule type="cellIs" dxfId="230" priority="18" stopIfTrue="1" operator="equal">
      <formula>$M$9</formula>
    </cfRule>
    <cfRule type="cellIs" dxfId="229" priority="19" stopIfTrue="1" operator="equal">
      <formula>$N$9</formula>
    </cfRule>
  </conditionalFormatting>
  <conditionalFormatting sqref="D10:H10">
    <cfRule type="cellIs" dxfId="228" priority="20" stopIfTrue="1" operator="equal">
      <formula>$M$10</formula>
    </cfRule>
    <cfRule type="cellIs" dxfId="227" priority="21" stopIfTrue="1" operator="equal">
      <formula>$N$10</formula>
    </cfRule>
  </conditionalFormatting>
  <conditionalFormatting sqref="D11:H11">
    <cfRule type="cellIs" dxfId="226" priority="22" stopIfTrue="1" operator="equal">
      <formula>$M$11</formula>
    </cfRule>
    <cfRule type="cellIs" dxfId="225" priority="23" stopIfTrue="1" operator="equal">
      <formula>$N$11</formula>
    </cfRule>
  </conditionalFormatting>
  <conditionalFormatting sqref="D12:H12">
    <cfRule type="cellIs" dxfId="224" priority="24" stopIfTrue="1" operator="equal">
      <formula>$M$12</formula>
    </cfRule>
    <cfRule type="cellIs" dxfId="223" priority="25" stopIfTrue="1" operator="equal">
      <formula>$N$12</formula>
    </cfRule>
  </conditionalFormatting>
  <conditionalFormatting sqref="D13:H13">
    <cfRule type="cellIs" dxfId="222" priority="26" stopIfTrue="1" operator="equal">
      <formula>$M$13</formula>
    </cfRule>
    <cfRule type="cellIs" dxfId="221" priority="27" stopIfTrue="1" operator="equal">
      <formula>$N$13</formula>
    </cfRule>
  </conditionalFormatting>
  <conditionalFormatting sqref="D14:H14">
    <cfRule type="cellIs" dxfId="220" priority="28" stopIfTrue="1" operator="equal">
      <formula>$M$14</formula>
    </cfRule>
    <cfRule type="cellIs" dxfId="219" priority="29" stopIfTrue="1" operator="equal">
      <formula>$N$14</formula>
    </cfRule>
  </conditionalFormatting>
  <conditionalFormatting sqref="D15:H15">
    <cfRule type="cellIs" dxfId="218" priority="30" stopIfTrue="1" operator="equal">
      <formula>$M$15</formula>
    </cfRule>
    <cfRule type="cellIs" dxfId="217" priority="31" stopIfTrue="1" operator="equal">
      <formula>$N$15</formula>
    </cfRule>
  </conditionalFormatting>
  <conditionalFormatting sqref="D16:H16">
    <cfRule type="cellIs" dxfId="216" priority="32" stopIfTrue="1" operator="equal">
      <formula>$M$16</formula>
    </cfRule>
    <cfRule type="cellIs" dxfId="215" priority="33" stopIfTrue="1" operator="equal">
      <formula>$N$16</formula>
    </cfRule>
  </conditionalFormatting>
  <conditionalFormatting sqref="D17:H17">
    <cfRule type="cellIs" dxfId="214" priority="34" stopIfTrue="1" operator="equal">
      <formula>$M$17</formula>
    </cfRule>
    <cfRule type="cellIs" dxfId="213" priority="35" stopIfTrue="1" operator="equal">
      <formula>$N$17</formula>
    </cfRule>
  </conditionalFormatting>
  <conditionalFormatting sqref="D18:H18">
    <cfRule type="cellIs" dxfId="212" priority="36" stopIfTrue="1" operator="equal">
      <formula>$M$18</formula>
    </cfRule>
    <cfRule type="cellIs" dxfId="211" priority="37" stopIfTrue="1" operator="equal">
      <formula>$N$18</formula>
    </cfRule>
  </conditionalFormatting>
  <conditionalFormatting sqref="D19:H19">
    <cfRule type="cellIs" dxfId="210" priority="38" stopIfTrue="1" operator="equal">
      <formula>$M$19</formula>
    </cfRule>
    <cfRule type="cellIs" dxfId="209" priority="39" stopIfTrue="1" operator="equal">
      <formula>$N$19</formula>
    </cfRule>
  </conditionalFormatting>
  <conditionalFormatting sqref="D20:H20">
    <cfRule type="cellIs" dxfId="208" priority="40" stopIfTrue="1" operator="equal">
      <formula>$M$20</formula>
    </cfRule>
    <cfRule type="cellIs" dxfId="207" priority="41" stopIfTrue="1" operator="equal">
      <formula>$N$20</formula>
    </cfRule>
  </conditionalFormatting>
  <conditionalFormatting sqref="D21:H21">
    <cfRule type="cellIs" dxfId="206" priority="42" stopIfTrue="1" operator="equal">
      <formula>$M$21</formula>
    </cfRule>
    <cfRule type="cellIs" dxfId="205" priority="43" stopIfTrue="1" operator="equal">
      <formula>$N$21</formula>
    </cfRule>
  </conditionalFormatting>
  <conditionalFormatting sqref="D22:H22">
    <cfRule type="cellIs" dxfId="204" priority="44" stopIfTrue="1" operator="equal">
      <formula>$M$22</formula>
    </cfRule>
    <cfRule type="cellIs" dxfId="203" priority="45" stopIfTrue="1" operator="equal">
      <formula>$N$22</formula>
    </cfRule>
  </conditionalFormatting>
  <conditionalFormatting sqref="D23:H23">
    <cfRule type="cellIs" dxfId="202" priority="46" stopIfTrue="1" operator="equal">
      <formula>$M$23</formula>
    </cfRule>
    <cfRule type="cellIs" dxfId="201" priority="47" stopIfTrue="1" operator="equal">
      <formula>$N$23</formula>
    </cfRule>
  </conditionalFormatting>
  <conditionalFormatting sqref="D24:H24">
    <cfRule type="cellIs" dxfId="200" priority="48" stopIfTrue="1" operator="equal">
      <formula>$M$24</formula>
    </cfRule>
    <cfRule type="cellIs" dxfId="199" priority="49" stopIfTrue="1" operator="equal">
      <formula>$N$24</formula>
    </cfRule>
  </conditionalFormatting>
  <conditionalFormatting sqref="D25:H25">
    <cfRule type="cellIs" dxfId="198" priority="50" stopIfTrue="1" operator="equal">
      <formula>$M$25</formula>
    </cfRule>
    <cfRule type="cellIs" dxfId="197" priority="51" stopIfTrue="1" operator="equal">
      <formula>$N$25</formula>
    </cfRule>
  </conditionalFormatting>
  <conditionalFormatting sqref="D31:H31">
    <cfRule type="cellIs" dxfId="196" priority="70" stopIfTrue="1" operator="equal">
      <formula>$M$31</formula>
    </cfRule>
    <cfRule type="cellIs" dxfId="195" priority="71" stopIfTrue="1" operator="equal">
      <formula>$N$31</formula>
    </cfRule>
  </conditionalFormatting>
  <conditionalFormatting sqref="D26:H26">
    <cfRule type="cellIs" dxfId="194" priority="52" stopIfTrue="1" operator="equal">
      <formula>$M$26</formula>
    </cfRule>
    <cfRule type="cellIs" dxfId="193" priority="53" stopIfTrue="1" operator="equal">
      <formula>$N$26</formula>
    </cfRule>
  </conditionalFormatting>
  <conditionalFormatting sqref="D27:H27">
    <cfRule type="cellIs" dxfId="192" priority="54" stopIfTrue="1" operator="equal">
      <formula>$M$27</formula>
    </cfRule>
    <cfRule type="cellIs" dxfId="191" priority="55" stopIfTrue="1" operator="equal">
      <formula>$N$27</formula>
    </cfRule>
  </conditionalFormatting>
  <conditionalFormatting sqref="D28:H28">
    <cfRule type="cellIs" dxfId="190" priority="56" stopIfTrue="1" operator="equal">
      <formula>$M$28</formula>
    </cfRule>
    <cfRule type="cellIs" dxfId="189" priority="57" stopIfTrue="1" operator="equal">
      <formula>$N$28</formula>
    </cfRule>
  </conditionalFormatting>
  <conditionalFormatting sqref="D29:H29">
    <cfRule type="cellIs" dxfId="188" priority="58" stopIfTrue="1" operator="equal">
      <formula>$M$29</formula>
    </cfRule>
    <cfRule type="cellIs" dxfId="187" priority="59" stopIfTrue="1" operator="equal">
      <formula>$N$29</formula>
    </cfRule>
  </conditionalFormatting>
  <conditionalFormatting sqref="D30:H30">
    <cfRule type="cellIs" dxfId="186" priority="60" stopIfTrue="1" operator="equal">
      <formula>$M$30</formula>
    </cfRule>
    <cfRule type="cellIs" dxfId="185" priority="61" stopIfTrue="1" operator="equal">
      <formula>$N$30</formula>
    </cfRule>
  </conditionalFormatting>
  <conditionalFormatting sqref="J5:J35">
    <cfRule type="cellIs" dxfId="184" priority="7" operator="between">
      <formula>25.1</formula>
      <formula>50</formula>
    </cfRule>
    <cfRule type="cellIs" dxfId="183" priority="8" operator="between">
      <formula>50.1</formula>
      <formula>75</formula>
    </cfRule>
    <cfRule type="cellIs" dxfId="182" priority="9" operator="greaterThan">
      <formula>75</formula>
    </cfRule>
  </conditionalFormatting>
  <conditionalFormatting sqref="D34:H34">
    <cfRule type="cellIs" dxfId="181" priority="62" stopIfTrue="1" operator="equal">
      <formula>$M$34</formula>
    </cfRule>
    <cfRule type="cellIs" dxfId="180" priority="63" stopIfTrue="1" operator="equal">
      <formula>$N$34</formula>
    </cfRule>
  </conditionalFormatting>
  <conditionalFormatting sqref="D35:H35">
    <cfRule type="cellIs" dxfId="179" priority="5" operator="equal">
      <formula>$N$35</formula>
    </cfRule>
    <cfRule type="cellIs" dxfId="178" priority="6" operator="equal">
      <formula>$M$35</formula>
    </cfRule>
  </conditionalFormatting>
  <conditionalFormatting sqref="D32:H32">
    <cfRule type="cellIs" dxfId="177" priority="3" operator="equal">
      <formula>$M$32</formula>
    </cfRule>
    <cfRule type="cellIs" dxfId="176" priority="4" operator="equal">
      <formula>$N$32</formula>
    </cfRule>
  </conditionalFormatting>
  <conditionalFormatting sqref="D33:H33">
    <cfRule type="cellIs" dxfId="175" priority="1" operator="equal">
      <formula>$N$33</formula>
    </cfRule>
    <cfRule type="cellIs" dxfId="174" priority="2" operator="equal">
      <formula>$M$33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29"/>
  <sheetViews>
    <sheetView workbookViewId="0">
      <pane ySplit="4" topLeftCell="A5" activePane="bottomLeft" state="frozen"/>
      <selection activeCell="Q5" sqref="Q5:Q38"/>
      <selection pane="bottomLeft" activeCell="L11" sqref="L11"/>
    </sheetView>
  </sheetViews>
  <sheetFormatPr defaultRowHeight="12.75" x14ac:dyDescent="0.2"/>
  <cols>
    <col min="1" max="1" width="6.42578125" customWidth="1"/>
    <col min="2" max="2" width="22.85546875" bestFit="1" customWidth="1"/>
    <col min="3" max="3" width="46.7109375" customWidth="1"/>
    <col min="4" max="6" width="7.140625" hidden="1" customWidth="1"/>
    <col min="7" max="7" width="0.140625" customWidth="1"/>
    <col min="8" max="9" width="7.140625" hidden="1" customWidth="1"/>
    <col min="10" max="11" width="7.140625" customWidth="1"/>
    <col min="12" max="12" width="18.28515625" customWidth="1"/>
    <col min="13" max="14" width="8.7109375" hidden="1" customWidth="1"/>
    <col min="15" max="15" width="7.5703125" customWidth="1"/>
    <col min="16" max="16" width="31.7109375" customWidth="1"/>
  </cols>
  <sheetData>
    <row r="1" spans="1:16" ht="22.5" x14ac:dyDescent="0.3">
      <c r="B1" s="7" t="s">
        <v>33</v>
      </c>
      <c r="C1" s="7" t="s">
        <v>8</v>
      </c>
      <c r="D1" s="4"/>
      <c r="E1" s="4"/>
      <c r="F1" s="4"/>
      <c r="H1" s="4"/>
    </row>
    <row r="2" spans="1:16" ht="13.5" thickBot="1" x14ac:dyDescent="0.25"/>
    <row r="3" spans="1:16" ht="20.25" customHeight="1" thickBot="1" x14ac:dyDescent="0.25">
      <c r="A3" s="140" t="s">
        <v>13</v>
      </c>
      <c r="B3" s="144" t="s">
        <v>12</v>
      </c>
      <c r="C3" s="144" t="s">
        <v>11</v>
      </c>
      <c r="D3" s="80" t="s">
        <v>4</v>
      </c>
      <c r="E3" s="81" t="s">
        <v>4</v>
      </c>
      <c r="F3" s="82" t="s">
        <v>4</v>
      </c>
      <c r="G3" s="83" t="s">
        <v>4</v>
      </c>
      <c r="H3" s="84" t="s">
        <v>4</v>
      </c>
      <c r="I3" s="85" t="s">
        <v>2</v>
      </c>
      <c r="J3" s="85" t="s">
        <v>2</v>
      </c>
      <c r="K3" s="86" t="s">
        <v>6</v>
      </c>
      <c r="P3" s="1"/>
    </row>
    <row r="4" spans="1:16" ht="20.25" customHeight="1" thickBot="1" x14ac:dyDescent="0.25">
      <c r="A4" s="141"/>
      <c r="B4" s="145"/>
      <c r="C4" s="145"/>
      <c r="D4" s="47">
        <v>1</v>
      </c>
      <c r="E4" s="48">
        <v>2</v>
      </c>
      <c r="F4" s="49">
        <v>3</v>
      </c>
      <c r="G4" s="50">
        <v>4</v>
      </c>
      <c r="H4" s="51">
        <v>5</v>
      </c>
      <c r="I4" s="77" t="s">
        <v>1</v>
      </c>
      <c r="J4" s="78" t="s">
        <v>3</v>
      </c>
      <c r="K4" s="79" t="s">
        <v>5</v>
      </c>
      <c r="L4" s="76"/>
      <c r="M4" s="69" t="s">
        <v>32</v>
      </c>
      <c r="N4" s="70" t="s">
        <v>30</v>
      </c>
    </row>
    <row r="5" spans="1:16" ht="21" customHeight="1" x14ac:dyDescent="0.25">
      <c r="A5" s="114">
        <v>5</v>
      </c>
      <c r="B5" s="73" t="s">
        <v>152</v>
      </c>
      <c r="C5" s="93" t="s">
        <v>90</v>
      </c>
      <c r="D5" s="20">
        <v>93</v>
      </c>
      <c r="E5" s="20">
        <v>95</v>
      </c>
      <c r="F5" s="20">
        <v>94</v>
      </c>
      <c r="G5" s="20">
        <v>96</v>
      </c>
      <c r="H5" s="20">
        <v>92</v>
      </c>
      <c r="I5" s="74">
        <f t="shared" ref="I5:I25" si="0">SUM(D5:H5)</f>
        <v>470</v>
      </c>
      <c r="J5" s="75">
        <f t="shared" ref="J5:J25" si="1">I5/5</f>
        <v>94</v>
      </c>
      <c r="K5" s="46">
        <f t="shared" ref="K5:K25" si="2">RANK(J5,$J$5:$J$29)</f>
        <v>1</v>
      </c>
      <c r="M5" s="26">
        <f t="shared" ref="M5:M27" si="3">MIN(D5:H5)</f>
        <v>92</v>
      </c>
      <c r="N5" s="29">
        <f t="shared" ref="N5:N27" si="4">MAX(D5:H5)</f>
        <v>96</v>
      </c>
    </row>
    <row r="6" spans="1:16" ht="21" customHeight="1" x14ac:dyDescent="0.25">
      <c r="A6" s="113">
        <v>14</v>
      </c>
      <c r="B6" s="87" t="s">
        <v>160</v>
      </c>
      <c r="C6" s="94" t="s">
        <v>161</v>
      </c>
      <c r="D6" s="5">
        <v>90</v>
      </c>
      <c r="E6" s="5">
        <v>95</v>
      </c>
      <c r="F6" s="5">
        <v>95</v>
      </c>
      <c r="G6" s="5">
        <v>95</v>
      </c>
      <c r="H6" s="5">
        <v>93</v>
      </c>
      <c r="I6" s="61">
        <f t="shared" si="0"/>
        <v>468</v>
      </c>
      <c r="J6" s="60">
        <f t="shared" si="1"/>
        <v>93.6</v>
      </c>
      <c r="K6" s="39">
        <f t="shared" si="2"/>
        <v>2</v>
      </c>
      <c r="M6" s="27">
        <f t="shared" si="3"/>
        <v>90</v>
      </c>
      <c r="N6" s="30">
        <f t="shared" si="4"/>
        <v>95</v>
      </c>
    </row>
    <row r="7" spans="1:16" ht="21" customHeight="1" x14ac:dyDescent="0.25">
      <c r="A7" s="110">
        <v>2</v>
      </c>
      <c r="B7" s="88" t="s">
        <v>151</v>
      </c>
      <c r="C7" s="95" t="s">
        <v>41</v>
      </c>
      <c r="D7" s="5">
        <v>84</v>
      </c>
      <c r="E7" s="5">
        <v>87</v>
      </c>
      <c r="F7" s="5">
        <v>93</v>
      </c>
      <c r="G7" s="5">
        <v>82</v>
      </c>
      <c r="H7" s="5">
        <v>90</v>
      </c>
      <c r="I7" s="61">
        <f t="shared" si="0"/>
        <v>436</v>
      </c>
      <c r="J7" s="60">
        <f t="shared" si="1"/>
        <v>87.2</v>
      </c>
      <c r="K7" s="39">
        <f t="shared" si="2"/>
        <v>3</v>
      </c>
      <c r="M7" s="27">
        <f t="shared" si="3"/>
        <v>82</v>
      </c>
      <c r="N7" s="30">
        <f t="shared" si="4"/>
        <v>93</v>
      </c>
    </row>
    <row r="8" spans="1:16" ht="21" customHeight="1" x14ac:dyDescent="0.25">
      <c r="A8" s="40">
        <v>15</v>
      </c>
      <c r="B8" s="91" t="s">
        <v>166</v>
      </c>
      <c r="C8" s="89" t="s">
        <v>24</v>
      </c>
      <c r="D8" s="5">
        <v>87</v>
      </c>
      <c r="E8" s="5">
        <v>82</v>
      </c>
      <c r="F8" s="5">
        <v>91</v>
      </c>
      <c r="G8" s="5">
        <v>86</v>
      </c>
      <c r="H8" s="5">
        <v>83</v>
      </c>
      <c r="I8" s="61">
        <f t="shared" si="0"/>
        <v>429</v>
      </c>
      <c r="J8" s="60">
        <f t="shared" si="1"/>
        <v>85.8</v>
      </c>
      <c r="K8" s="39">
        <f t="shared" si="2"/>
        <v>4</v>
      </c>
      <c r="M8" s="27">
        <f t="shared" si="3"/>
        <v>82</v>
      </c>
      <c r="N8" s="30">
        <f t="shared" si="4"/>
        <v>91</v>
      </c>
    </row>
    <row r="9" spans="1:16" ht="21" customHeight="1" x14ac:dyDescent="0.25">
      <c r="A9" s="96">
        <v>11</v>
      </c>
      <c r="B9" s="91" t="s">
        <v>155</v>
      </c>
      <c r="C9" s="89" t="s">
        <v>18</v>
      </c>
      <c r="D9" s="5">
        <v>82</v>
      </c>
      <c r="E9" s="5">
        <v>88</v>
      </c>
      <c r="F9" s="5">
        <v>85</v>
      </c>
      <c r="G9" s="5">
        <v>89</v>
      </c>
      <c r="H9" s="5">
        <v>84</v>
      </c>
      <c r="I9" s="61">
        <f t="shared" si="0"/>
        <v>428</v>
      </c>
      <c r="J9" s="60">
        <f t="shared" si="1"/>
        <v>85.6</v>
      </c>
      <c r="K9" s="39">
        <f t="shared" si="2"/>
        <v>5</v>
      </c>
      <c r="M9" s="27">
        <f t="shared" si="3"/>
        <v>82</v>
      </c>
      <c r="N9" s="30">
        <f t="shared" si="4"/>
        <v>89</v>
      </c>
    </row>
    <row r="10" spans="1:16" ht="21" customHeight="1" x14ac:dyDescent="0.25">
      <c r="A10" s="96">
        <v>7</v>
      </c>
      <c r="B10" s="91" t="s">
        <v>182</v>
      </c>
      <c r="C10" s="89" t="s">
        <v>18</v>
      </c>
      <c r="D10" s="5">
        <v>88</v>
      </c>
      <c r="E10" s="5">
        <v>80</v>
      </c>
      <c r="F10" s="5">
        <v>89</v>
      </c>
      <c r="G10" s="5">
        <v>80</v>
      </c>
      <c r="H10" s="5">
        <v>86</v>
      </c>
      <c r="I10" s="61">
        <f t="shared" si="0"/>
        <v>423</v>
      </c>
      <c r="J10" s="60">
        <f t="shared" si="1"/>
        <v>84.6</v>
      </c>
      <c r="K10" s="39">
        <f t="shared" si="2"/>
        <v>6</v>
      </c>
      <c r="M10" s="27">
        <f t="shared" si="3"/>
        <v>80</v>
      </c>
      <c r="N10" s="30">
        <f t="shared" si="4"/>
        <v>89</v>
      </c>
    </row>
    <row r="11" spans="1:16" ht="21" customHeight="1" x14ac:dyDescent="0.25">
      <c r="A11" s="40">
        <v>20</v>
      </c>
      <c r="B11" s="91" t="s">
        <v>169</v>
      </c>
      <c r="C11" s="89" t="s">
        <v>111</v>
      </c>
      <c r="D11" s="5">
        <v>89</v>
      </c>
      <c r="E11" s="5">
        <v>81</v>
      </c>
      <c r="F11" s="5">
        <v>81</v>
      </c>
      <c r="G11" s="5">
        <v>84</v>
      </c>
      <c r="H11" s="5">
        <v>83</v>
      </c>
      <c r="I11" s="61">
        <f t="shared" si="0"/>
        <v>418</v>
      </c>
      <c r="J11" s="60">
        <f t="shared" si="1"/>
        <v>83.6</v>
      </c>
      <c r="K11" s="39">
        <f t="shared" si="2"/>
        <v>7</v>
      </c>
      <c r="M11" s="27">
        <f t="shared" si="3"/>
        <v>81</v>
      </c>
      <c r="N11" s="30">
        <f t="shared" si="4"/>
        <v>89</v>
      </c>
    </row>
    <row r="12" spans="1:16" ht="21" customHeight="1" x14ac:dyDescent="0.25">
      <c r="A12" s="40">
        <v>18</v>
      </c>
      <c r="B12" s="91" t="s">
        <v>164</v>
      </c>
      <c r="C12" s="89" t="s">
        <v>165</v>
      </c>
      <c r="D12" s="5">
        <v>84</v>
      </c>
      <c r="E12" s="5">
        <v>85</v>
      </c>
      <c r="F12" s="5">
        <v>84</v>
      </c>
      <c r="G12" s="5">
        <v>81</v>
      </c>
      <c r="H12" s="5">
        <v>80</v>
      </c>
      <c r="I12" s="61">
        <f t="shared" si="0"/>
        <v>414</v>
      </c>
      <c r="J12" s="60">
        <f t="shared" si="1"/>
        <v>82.8</v>
      </c>
      <c r="K12" s="39">
        <f t="shared" si="2"/>
        <v>8</v>
      </c>
      <c r="M12" s="27">
        <f t="shared" si="3"/>
        <v>80</v>
      </c>
      <c r="N12" s="30">
        <f t="shared" si="4"/>
        <v>85</v>
      </c>
    </row>
    <row r="13" spans="1:16" ht="21" customHeight="1" x14ac:dyDescent="0.25">
      <c r="A13" s="40">
        <v>10</v>
      </c>
      <c r="B13" s="91" t="s">
        <v>159</v>
      </c>
      <c r="C13" s="89" t="s">
        <v>63</v>
      </c>
      <c r="D13" s="5">
        <v>81</v>
      </c>
      <c r="E13" s="5">
        <v>83</v>
      </c>
      <c r="F13" s="5">
        <v>85</v>
      </c>
      <c r="G13" s="5">
        <v>74</v>
      </c>
      <c r="H13" s="5">
        <v>73</v>
      </c>
      <c r="I13" s="61">
        <f t="shared" si="0"/>
        <v>396</v>
      </c>
      <c r="J13" s="60">
        <f t="shared" si="1"/>
        <v>79.2</v>
      </c>
      <c r="K13" s="39">
        <f t="shared" si="2"/>
        <v>9</v>
      </c>
      <c r="M13" s="27">
        <f t="shared" si="3"/>
        <v>73</v>
      </c>
      <c r="N13" s="30">
        <f t="shared" si="4"/>
        <v>85</v>
      </c>
    </row>
    <row r="14" spans="1:16" ht="21" customHeight="1" x14ac:dyDescent="0.25">
      <c r="A14" s="96">
        <v>3</v>
      </c>
      <c r="B14" s="91" t="s">
        <v>171</v>
      </c>
      <c r="C14" s="89" t="s">
        <v>50</v>
      </c>
      <c r="D14" s="5">
        <v>75</v>
      </c>
      <c r="E14" s="5">
        <v>72</v>
      </c>
      <c r="F14" s="5">
        <v>76</v>
      </c>
      <c r="G14" s="5">
        <v>68</v>
      </c>
      <c r="H14" s="5">
        <v>65</v>
      </c>
      <c r="I14" s="61">
        <f t="shared" si="0"/>
        <v>356</v>
      </c>
      <c r="J14" s="60">
        <f t="shared" si="1"/>
        <v>71.2</v>
      </c>
      <c r="K14" s="39">
        <f t="shared" si="2"/>
        <v>10</v>
      </c>
      <c r="M14" s="27">
        <f t="shared" si="3"/>
        <v>65</v>
      </c>
      <c r="N14" s="30">
        <f t="shared" si="4"/>
        <v>76</v>
      </c>
    </row>
    <row r="15" spans="1:16" ht="21" customHeight="1" x14ac:dyDescent="0.25">
      <c r="A15" s="40">
        <v>13</v>
      </c>
      <c r="B15" s="91" t="s">
        <v>158</v>
      </c>
      <c r="C15" s="89" t="s">
        <v>56</v>
      </c>
      <c r="D15" s="5">
        <v>70</v>
      </c>
      <c r="E15" s="5">
        <v>77</v>
      </c>
      <c r="F15" s="5">
        <v>62</v>
      </c>
      <c r="G15" s="5">
        <v>77</v>
      </c>
      <c r="H15" s="5">
        <v>62</v>
      </c>
      <c r="I15" s="61">
        <f t="shared" si="0"/>
        <v>348</v>
      </c>
      <c r="J15" s="60">
        <f t="shared" si="1"/>
        <v>69.599999999999994</v>
      </c>
      <c r="K15" s="39">
        <f t="shared" si="2"/>
        <v>11</v>
      </c>
      <c r="M15" s="27">
        <f t="shared" si="3"/>
        <v>62</v>
      </c>
      <c r="N15" s="30">
        <f t="shared" si="4"/>
        <v>77</v>
      </c>
    </row>
    <row r="16" spans="1:16" ht="21" customHeight="1" x14ac:dyDescent="0.25">
      <c r="A16" s="96">
        <v>4</v>
      </c>
      <c r="B16" s="91" t="s">
        <v>179</v>
      </c>
      <c r="C16" s="89" t="s">
        <v>37</v>
      </c>
      <c r="D16" s="5">
        <v>62</v>
      </c>
      <c r="E16" s="5">
        <v>72</v>
      </c>
      <c r="F16" s="5">
        <v>77</v>
      </c>
      <c r="G16" s="5">
        <v>67</v>
      </c>
      <c r="H16" s="5">
        <v>64</v>
      </c>
      <c r="I16" s="61">
        <f t="shared" si="0"/>
        <v>342</v>
      </c>
      <c r="J16" s="60">
        <f t="shared" si="1"/>
        <v>68.400000000000006</v>
      </c>
      <c r="K16" s="39">
        <f t="shared" si="2"/>
        <v>12</v>
      </c>
      <c r="M16" s="27">
        <f t="shared" si="3"/>
        <v>62</v>
      </c>
      <c r="N16" s="30">
        <f t="shared" si="4"/>
        <v>77</v>
      </c>
    </row>
    <row r="17" spans="1:14" ht="21" customHeight="1" x14ac:dyDescent="0.25">
      <c r="A17" s="96">
        <v>1</v>
      </c>
      <c r="B17" s="91" t="s">
        <v>150</v>
      </c>
      <c r="C17" s="89" t="s">
        <v>86</v>
      </c>
      <c r="D17" s="5">
        <v>71</v>
      </c>
      <c r="E17" s="5">
        <v>74</v>
      </c>
      <c r="F17" s="5">
        <v>68</v>
      </c>
      <c r="G17" s="5">
        <v>61</v>
      </c>
      <c r="H17" s="5">
        <v>65</v>
      </c>
      <c r="I17" s="61">
        <f t="shared" si="0"/>
        <v>339</v>
      </c>
      <c r="J17" s="60">
        <f t="shared" si="1"/>
        <v>67.8</v>
      </c>
      <c r="K17" s="39">
        <f t="shared" si="2"/>
        <v>13</v>
      </c>
      <c r="M17" s="27">
        <f t="shared" si="3"/>
        <v>61</v>
      </c>
      <c r="N17" s="30">
        <f t="shared" si="4"/>
        <v>74</v>
      </c>
    </row>
    <row r="18" spans="1:14" ht="21" customHeight="1" x14ac:dyDescent="0.25">
      <c r="A18" s="96">
        <v>9</v>
      </c>
      <c r="B18" s="91" t="s">
        <v>154</v>
      </c>
      <c r="C18" s="89" t="s">
        <v>94</v>
      </c>
      <c r="D18" s="5">
        <v>61</v>
      </c>
      <c r="E18" s="5">
        <v>71</v>
      </c>
      <c r="F18" s="5">
        <v>58</v>
      </c>
      <c r="G18" s="5">
        <v>68</v>
      </c>
      <c r="H18" s="5">
        <v>69</v>
      </c>
      <c r="I18" s="61">
        <f t="shared" si="0"/>
        <v>327</v>
      </c>
      <c r="J18" s="60">
        <f t="shared" si="1"/>
        <v>65.400000000000006</v>
      </c>
      <c r="K18" s="39">
        <f t="shared" si="2"/>
        <v>14</v>
      </c>
      <c r="M18" s="27">
        <f t="shared" si="3"/>
        <v>58</v>
      </c>
      <c r="N18" s="30">
        <f t="shared" si="4"/>
        <v>71</v>
      </c>
    </row>
    <row r="19" spans="1:14" ht="21" customHeight="1" x14ac:dyDescent="0.25">
      <c r="A19" s="40">
        <v>12</v>
      </c>
      <c r="B19" s="91" t="s">
        <v>157</v>
      </c>
      <c r="C19" s="89" t="s">
        <v>54</v>
      </c>
      <c r="D19" s="5">
        <v>72</v>
      </c>
      <c r="E19" s="5">
        <v>70</v>
      </c>
      <c r="F19" s="5">
        <v>60</v>
      </c>
      <c r="G19" s="5">
        <v>61</v>
      </c>
      <c r="H19" s="5">
        <v>64</v>
      </c>
      <c r="I19" s="61">
        <f t="shared" si="0"/>
        <v>327</v>
      </c>
      <c r="J19" s="60">
        <f t="shared" si="1"/>
        <v>65.400000000000006</v>
      </c>
      <c r="K19" s="39">
        <f t="shared" si="2"/>
        <v>14</v>
      </c>
      <c r="M19" s="27">
        <f t="shared" si="3"/>
        <v>60</v>
      </c>
      <c r="N19" s="30">
        <f t="shared" si="4"/>
        <v>72</v>
      </c>
    </row>
    <row r="20" spans="1:14" ht="21" customHeight="1" x14ac:dyDescent="0.25">
      <c r="A20" s="40">
        <v>19</v>
      </c>
      <c r="B20" s="91" t="s">
        <v>170</v>
      </c>
      <c r="C20" s="89" t="s">
        <v>80</v>
      </c>
      <c r="D20" s="5">
        <v>62</v>
      </c>
      <c r="E20" s="5">
        <v>74</v>
      </c>
      <c r="F20" s="5">
        <v>62</v>
      </c>
      <c r="G20" s="5">
        <v>59</v>
      </c>
      <c r="H20" s="5">
        <v>64</v>
      </c>
      <c r="I20" s="61">
        <f t="shared" si="0"/>
        <v>321</v>
      </c>
      <c r="J20" s="60">
        <f t="shared" si="1"/>
        <v>64.2</v>
      </c>
      <c r="K20" s="39">
        <f t="shared" si="2"/>
        <v>16</v>
      </c>
      <c r="M20" s="27">
        <f t="shared" si="3"/>
        <v>59</v>
      </c>
      <c r="N20" s="30">
        <f t="shared" si="4"/>
        <v>74</v>
      </c>
    </row>
    <row r="21" spans="1:14" ht="21" customHeight="1" x14ac:dyDescent="0.25">
      <c r="A21" s="40">
        <v>8</v>
      </c>
      <c r="B21" s="91" t="s">
        <v>156</v>
      </c>
      <c r="C21" s="89" t="s">
        <v>54</v>
      </c>
      <c r="D21" s="5">
        <v>62</v>
      </c>
      <c r="E21" s="5">
        <v>65</v>
      </c>
      <c r="F21" s="5">
        <v>59</v>
      </c>
      <c r="G21" s="5">
        <v>62</v>
      </c>
      <c r="H21" s="5">
        <v>63</v>
      </c>
      <c r="I21" s="61">
        <f t="shared" si="0"/>
        <v>311</v>
      </c>
      <c r="J21" s="60">
        <f t="shared" si="1"/>
        <v>62.2</v>
      </c>
      <c r="K21" s="39">
        <f t="shared" si="2"/>
        <v>17</v>
      </c>
      <c r="M21" s="27">
        <f t="shared" si="3"/>
        <v>59</v>
      </c>
      <c r="N21" s="30">
        <f t="shared" si="4"/>
        <v>65</v>
      </c>
    </row>
    <row r="22" spans="1:14" ht="21" customHeight="1" x14ac:dyDescent="0.25">
      <c r="A22" s="40">
        <v>17</v>
      </c>
      <c r="B22" s="91" t="s">
        <v>172</v>
      </c>
      <c r="C22" s="89" t="s">
        <v>162</v>
      </c>
      <c r="D22" s="5">
        <v>55</v>
      </c>
      <c r="E22" s="5">
        <v>59</v>
      </c>
      <c r="F22" s="5">
        <v>56</v>
      </c>
      <c r="G22" s="5">
        <v>52</v>
      </c>
      <c r="H22" s="5">
        <v>51</v>
      </c>
      <c r="I22" s="61">
        <f t="shared" si="0"/>
        <v>273</v>
      </c>
      <c r="J22" s="60">
        <f t="shared" si="1"/>
        <v>54.6</v>
      </c>
      <c r="K22" s="39">
        <f t="shared" si="2"/>
        <v>18</v>
      </c>
      <c r="M22" s="27">
        <f t="shared" si="3"/>
        <v>51</v>
      </c>
      <c r="N22" s="30">
        <f t="shared" si="4"/>
        <v>59</v>
      </c>
    </row>
    <row r="23" spans="1:14" ht="21" customHeight="1" x14ac:dyDescent="0.25">
      <c r="A23" s="96">
        <v>6</v>
      </c>
      <c r="B23" s="91" t="s">
        <v>153</v>
      </c>
      <c r="C23" s="89" t="s">
        <v>23</v>
      </c>
      <c r="D23" s="5">
        <v>52</v>
      </c>
      <c r="E23" s="5">
        <v>44</v>
      </c>
      <c r="F23" s="5">
        <v>45</v>
      </c>
      <c r="G23" s="5">
        <v>44</v>
      </c>
      <c r="H23" s="5">
        <v>49</v>
      </c>
      <c r="I23" s="61">
        <f t="shared" si="0"/>
        <v>234</v>
      </c>
      <c r="J23" s="60">
        <f t="shared" si="1"/>
        <v>46.8</v>
      </c>
      <c r="K23" s="39">
        <f t="shared" si="2"/>
        <v>19</v>
      </c>
      <c r="M23" s="27">
        <f t="shared" si="3"/>
        <v>44</v>
      </c>
      <c r="N23" s="30">
        <f t="shared" si="4"/>
        <v>52</v>
      </c>
    </row>
    <row r="24" spans="1:14" ht="21" customHeight="1" x14ac:dyDescent="0.25">
      <c r="A24" s="40">
        <v>16</v>
      </c>
      <c r="B24" s="91" t="s">
        <v>167</v>
      </c>
      <c r="C24" s="89" t="s">
        <v>168</v>
      </c>
      <c r="D24" s="5">
        <v>46</v>
      </c>
      <c r="E24" s="5">
        <v>57</v>
      </c>
      <c r="F24" s="5">
        <v>41</v>
      </c>
      <c r="G24" s="5">
        <v>43</v>
      </c>
      <c r="H24" s="5">
        <v>47</v>
      </c>
      <c r="I24" s="61">
        <f t="shared" si="0"/>
        <v>234</v>
      </c>
      <c r="J24" s="60">
        <f t="shared" si="1"/>
        <v>46.8</v>
      </c>
      <c r="K24" s="39">
        <f t="shared" si="2"/>
        <v>19</v>
      </c>
      <c r="M24" s="27">
        <f t="shared" si="3"/>
        <v>41</v>
      </c>
      <c r="N24" s="30">
        <f t="shared" si="4"/>
        <v>57</v>
      </c>
    </row>
    <row r="25" spans="1:14" ht="21" customHeight="1" thickBot="1" x14ac:dyDescent="0.3">
      <c r="A25" s="42">
        <v>21</v>
      </c>
      <c r="B25" s="92" t="s">
        <v>163</v>
      </c>
      <c r="C25" s="90" t="s">
        <v>19</v>
      </c>
      <c r="D25" s="43">
        <v>42</v>
      </c>
      <c r="E25" s="43">
        <v>55</v>
      </c>
      <c r="F25" s="43">
        <v>41</v>
      </c>
      <c r="G25" s="43">
        <v>44</v>
      </c>
      <c r="H25" s="43">
        <v>43</v>
      </c>
      <c r="I25" s="71">
        <f t="shared" si="0"/>
        <v>225</v>
      </c>
      <c r="J25" s="72">
        <f t="shared" si="1"/>
        <v>45</v>
      </c>
      <c r="K25" s="45">
        <f t="shared" si="2"/>
        <v>21</v>
      </c>
      <c r="M25" s="27">
        <f t="shared" si="3"/>
        <v>41</v>
      </c>
      <c r="N25" s="30">
        <f t="shared" si="4"/>
        <v>55</v>
      </c>
    </row>
    <row r="26" spans="1:14" ht="21" customHeight="1" x14ac:dyDescent="0.2">
      <c r="M26" s="27">
        <f t="shared" si="3"/>
        <v>0</v>
      </c>
      <c r="N26" s="30">
        <f t="shared" si="4"/>
        <v>0</v>
      </c>
    </row>
    <row r="27" spans="1:14" ht="21" customHeight="1" thickBot="1" x14ac:dyDescent="0.25">
      <c r="M27" s="28">
        <f t="shared" si="3"/>
        <v>0</v>
      </c>
      <c r="N27" s="31">
        <f t="shared" si="4"/>
        <v>0</v>
      </c>
    </row>
    <row r="28" spans="1:14" ht="21" customHeight="1" x14ac:dyDescent="0.2"/>
    <row r="29" spans="1:14" ht="21" customHeight="1" x14ac:dyDescent="0.2"/>
  </sheetData>
  <mergeCells count="3">
    <mergeCell ref="A3:A4"/>
    <mergeCell ref="B3:B4"/>
    <mergeCell ref="C3:C4"/>
  </mergeCells>
  <conditionalFormatting sqref="D5:H5">
    <cfRule type="cellIs" dxfId="173" priority="48" stopIfTrue="1" operator="equal">
      <formula>$N$5</formula>
    </cfRule>
    <cfRule type="cellIs" dxfId="172" priority="49" stopIfTrue="1" operator="equal">
      <formula>$M$5</formula>
    </cfRule>
  </conditionalFormatting>
  <conditionalFormatting sqref="J5:J25">
    <cfRule type="cellIs" dxfId="171" priority="45" operator="between">
      <formula>25.1</formula>
      <formula>50</formula>
    </cfRule>
    <cfRule type="cellIs" dxfId="170" priority="46" operator="between">
      <formula>50.1</formula>
      <formula>75</formula>
    </cfRule>
    <cfRule type="cellIs" dxfId="169" priority="47" operator="greaterThan">
      <formula>75</formula>
    </cfRule>
  </conditionalFormatting>
  <conditionalFormatting sqref="D6:H6">
    <cfRule type="cellIs" dxfId="168" priority="43" stopIfTrue="1" operator="equal">
      <formula>$N$6</formula>
    </cfRule>
    <cfRule type="cellIs" dxfId="167" priority="44" stopIfTrue="1" operator="equal">
      <formula>$M$6</formula>
    </cfRule>
  </conditionalFormatting>
  <conditionalFormatting sqref="D7:H7">
    <cfRule type="cellIs" dxfId="166" priority="41" operator="equal">
      <formula>$N$7</formula>
    </cfRule>
    <cfRule type="cellIs" dxfId="165" priority="42" operator="equal">
      <formula>$M$7</formula>
    </cfRule>
  </conditionalFormatting>
  <conditionalFormatting sqref="D8:H8">
    <cfRule type="cellIs" dxfId="164" priority="39" operator="equal">
      <formula>$N$8</formula>
    </cfRule>
    <cfRule type="cellIs" dxfId="163" priority="40" operator="equal">
      <formula>$M$8</formula>
    </cfRule>
  </conditionalFormatting>
  <conditionalFormatting sqref="D9:H9">
    <cfRule type="cellIs" dxfId="162" priority="37" operator="equal">
      <formula>$N$9</formula>
    </cfRule>
    <cfRule type="cellIs" dxfId="161" priority="38" operator="equal">
      <formula>$M$9</formula>
    </cfRule>
  </conditionalFormatting>
  <conditionalFormatting sqref="D10:H10">
    <cfRule type="cellIs" dxfId="160" priority="35" operator="equal">
      <formula>$N$10</formula>
    </cfRule>
    <cfRule type="cellIs" dxfId="159" priority="36" operator="equal">
      <formula>$M$10</formula>
    </cfRule>
  </conditionalFormatting>
  <conditionalFormatting sqref="D11:H11">
    <cfRule type="cellIs" dxfId="158" priority="33" operator="equal">
      <formula>$N$11</formula>
    </cfRule>
    <cfRule type="cellIs" dxfId="157" priority="34" operator="equal">
      <formula>$M$11</formula>
    </cfRule>
  </conditionalFormatting>
  <conditionalFormatting sqref="D12:H12">
    <cfRule type="cellIs" dxfId="156" priority="31" operator="equal">
      <formula>$N$12</formula>
    </cfRule>
    <cfRule type="cellIs" dxfId="155" priority="32" operator="equal">
      <formula>$M$12</formula>
    </cfRule>
  </conditionalFormatting>
  <conditionalFormatting sqref="D13:H13">
    <cfRule type="cellIs" dxfId="154" priority="29" operator="equal">
      <formula>$N$13</formula>
    </cfRule>
    <cfRule type="cellIs" dxfId="153" priority="30" operator="equal">
      <formula>$M$13</formula>
    </cfRule>
  </conditionalFormatting>
  <conditionalFormatting sqref="D14:H14">
    <cfRule type="cellIs" dxfId="152" priority="27" operator="equal">
      <formula>$N$14</formula>
    </cfRule>
    <cfRule type="cellIs" dxfId="151" priority="28" operator="equal">
      <formula>$M$14</formula>
    </cfRule>
  </conditionalFormatting>
  <conditionalFormatting sqref="D15:H15">
    <cfRule type="cellIs" dxfId="150" priority="25" operator="equal">
      <formula>$N$15</formula>
    </cfRule>
    <cfRule type="cellIs" dxfId="149" priority="26" operator="equal">
      <formula>$M$15</formula>
    </cfRule>
  </conditionalFormatting>
  <conditionalFormatting sqref="D16:H16">
    <cfRule type="cellIs" dxfId="148" priority="23" operator="equal">
      <formula>$N$16</formula>
    </cfRule>
    <cfRule type="cellIs" dxfId="147" priority="24" operator="equal">
      <formula>$M$16</formula>
    </cfRule>
  </conditionalFormatting>
  <conditionalFormatting sqref="D17:H17">
    <cfRule type="cellIs" dxfId="146" priority="21" operator="equal">
      <formula>$N$17</formula>
    </cfRule>
    <cfRule type="cellIs" dxfId="145" priority="22" operator="equal">
      <formula>$M$17</formula>
    </cfRule>
  </conditionalFormatting>
  <conditionalFormatting sqref="D18:H18">
    <cfRule type="cellIs" dxfId="144" priority="19" operator="equal">
      <formula>$N$18</formula>
    </cfRule>
    <cfRule type="cellIs" dxfId="143" priority="20" operator="equal">
      <formula>$M$18</formula>
    </cfRule>
  </conditionalFormatting>
  <conditionalFormatting sqref="D19:H19">
    <cfRule type="cellIs" dxfId="142" priority="17" operator="equal">
      <formula>$N$19</formula>
    </cfRule>
    <cfRule type="cellIs" dxfId="141" priority="18" operator="equal">
      <formula>$M$19</formula>
    </cfRule>
  </conditionalFormatting>
  <conditionalFormatting sqref="D20:H20">
    <cfRule type="cellIs" dxfId="140" priority="15" operator="equal">
      <formula>$N$20</formula>
    </cfRule>
    <cfRule type="cellIs" dxfId="139" priority="16" operator="equal">
      <formula>$M$20</formula>
    </cfRule>
  </conditionalFormatting>
  <conditionalFormatting sqref="D21:H21">
    <cfRule type="cellIs" dxfId="138" priority="13" operator="equal">
      <formula>$N$21</formula>
    </cfRule>
    <cfRule type="cellIs" dxfId="137" priority="14" operator="equal">
      <formula>$M$21</formula>
    </cfRule>
  </conditionalFormatting>
  <conditionalFormatting sqref="D22:H22">
    <cfRule type="cellIs" dxfId="136" priority="11" operator="equal">
      <formula>$N$22</formula>
    </cfRule>
    <cfRule type="cellIs" dxfId="135" priority="12" operator="equal">
      <formula>$M$22</formula>
    </cfRule>
  </conditionalFormatting>
  <conditionalFormatting sqref="D23:H23">
    <cfRule type="cellIs" dxfId="134" priority="9" operator="equal">
      <formula>$N$23</formula>
    </cfRule>
    <cfRule type="cellIs" dxfId="133" priority="10" operator="equal">
      <formula>$M$23</formula>
    </cfRule>
  </conditionalFormatting>
  <conditionalFormatting sqref="D24:H24">
    <cfRule type="cellIs" dxfId="132" priority="7" operator="equal">
      <formula>$N$24</formula>
    </cfRule>
    <cfRule type="cellIs" dxfId="131" priority="8" operator="equal">
      <formula>$M$24</formula>
    </cfRule>
  </conditionalFormatting>
  <conditionalFormatting sqref="D25:H25">
    <cfRule type="cellIs" dxfId="130" priority="5" operator="equal">
      <formula>$N$25</formula>
    </cfRule>
    <cfRule type="cellIs" dxfId="129" priority="6" operator="equal">
      <formula>$M$25</formula>
    </cfRule>
  </conditionalFormatting>
  <pageMargins left="0.39370078740157483" right="0.39370078740157483" top="0.59055118110236227" bottom="0.59055118110236227" header="0.11811023622047245" footer="0.11811023622047245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R37"/>
  <sheetViews>
    <sheetView tabSelected="1" zoomScaleNormal="100" workbookViewId="0">
      <pane ySplit="4" topLeftCell="A26" activePane="bottomLeft" state="frozen"/>
      <selection activeCell="Q5" sqref="Q5:Q38"/>
      <selection pane="bottomLeft" activeCell="D19" sqref="D19"/>
    </sheetView>
  </sheetViews>
  <sheetFormatPr defaultRowHeight="12.75" x14ac:dyDescent="0.2"/>
  <cols>
    <col min="1" max="1" width="6.42578125" customWidth="1"/>
    <col min="2" max="2" width="5.7109375" bestFit="1" customWidth="1"/>
    <col min="3" max="3" width="25.42578125" customWidth="1"/>
    <col min="4" max="4" width="42.28515625" customWidth="1"/>
    <col min="5" max="10" width="7.28515625" hidden="1" customWidth="1"/>
    <col min="11" max="12" width="7.28515625" customWidth="1"/>
    <col min="13" max="13" width="9.85546875" customWidth="1"/>
    <col min="14" max="15" width="8.7109375" hidden="1" customWidth="1"/>
    <col min="16" max="16" width="10.140625" customWidth="1"/>
  </cols>
  <sheetData>
    <row r="1" spans="1:18" ht="22.5" x14ac:dyDescent="0.3">
      <c r="B1" s="10" t="s">
        <v>33</v>
      </c>
      <c r="D1" s="7" t="s">
        <v>7</v>
      </c>
      <c r="E1" s="4"/>
      <c r="F1" s="4"/>
      <c r="G1" s="4"/>
      <c r="I1" s="4"/>
    </row>
    <row r="2" spans="1:18" ht="13.5" thickBot="1" x14ac:dyDescent="0.25">
      <c r="E2" s="16"/>
      <c r="F2" s="16"/>
      <c r="G2" s="16"/>
      <c r="H2" s="16"/>
      <c r="I2" s="16"/>
    </row>
    <row r="3" spans="1:18" ht="20.25" customHeight="1" thickBot="1" x14ac:dyDescent="0.25">
      <c r="A3" s="140" t="s">
        <v>13</v>
      </c>
      <c r="B3" s="146" t="s">
        <v>14</v>
      </c>
      <c r="C3" s="142" t="s">
        <v>12</v>
      </c>
      <c r="D3" s="142" t="s">
        <v>11</v>
      </c>
      <c r="E3" s="33" t="s">
        <v>4</v>
      </c>
      <c r="F3" s="34" t="s">
        <v>4</v>
      </c>
      <c r="G3" s="35" t="s">
        <v>0</v>
      </c>
      <c r="H3" s="36" t="s">
        <v>4</v>
      </c>
      <c r="I3" s="37" t="s">
        <v>4</v>
      </c>
      <c r="J3" s="38" t="s">
        <v>2</v>
      </c>
      <c r="K3" s="38" t="s">
        <v>2</v>
      </c>
      <c r="L3" s="116" t="s">
        <v>6</v>
      </c>
      <c r="Q3" s="1"/>
    </row>
    <row r="4" spans="1:18" ht="20.25" customHeight="1" thickBot="1" x14ac:dyDescent="0.25">
      <c r="A4" s="141"/>
      <c r="B4" s="147"/>
      <c r="C4" s="143"/>
      <c r="D4" s="143"/>
      <c r="E4" s="47">
        <v>1</v>
      </c>
      <c r="F4" s="48">
        <v>2</v>
      </c>
      <c r="G4" s="49">
        <v>3</v>
      </c>
      <c r="H4" s="50">
        <v>4</v>
      </c>
      <c r="I4" s="51">
        <v>5</v>
      </c>
      <c r="J4" s="52" t="s">
        <v>1</v>
      </c>
      <c r="K4" s="53" t="s">
        <v>3</v>
      </c>
      <c r="L4" s="119" t="s">
        <v>5</v>
      </c>
      <c r="N4" s="69" t="s">
        <v>31</v>
      </c>
      <c r="O4" s="70" t="s">
        <v>30</v>
      </c>
    </row>
    <row r="5" spans="1:18" ht="21" customHeight="1" x14ac:dyDescent="0.25">
      <c r="A5" s="114">
        <v>11</v>
      </c>
      <c r="B5" s="134" t="s">
        <v>16</v>
      </c>
      <c r="C5" s="62" t="s">
        <v>93</v>
      </c>
      <c r="D5" s="98" t="s">
        <v>94</v>
      </c>
      <c r="E5" s="20">
        <v>97</v>
      </c>
      <c r="F5" s="20">
        <v>98</v>
      </c>
      <c r="G5" s="20">
        <v>96</v>
      </c>
      <c r="H5" s="20">
        <v>95</v>
      </c>
      <c r="I5" s="20">
        <v>100</v>
      </c>
      <c r="J5" s="74">
        <f t="shared" ref="J5:J26" si="0">SUM(E5:I5)</f>
        <v>486</v>
      </c>
      <c r="K5" s="75">
        <f t="shared" ref="K5:K26" si="1">J5/5</f>
        <v>97.2</v>
      </c>
      <c r="L5" s="46">
        <f t="shared" ref="L5:L26" si="2">RANK(K5,$K$5:$K$35)</f>
        <v>1</v>
      </c>
      <c r="N5" s="26">
        <f t="shared" ref="N5:N35" si="3">MIN(E5:I5)</f>
        <v>95</v>
      </c>
      <c r="O5" s="29">
        <f t="shared" ref="O5:O35" si="4">MAX(E5:I5)</f>
        <v>100</v>
      </c>
      <c r="R5" s="11"/>
    </row>
    <row r="6" spans="1:18" ht="21" customHeight="1" x14ac:dyDescent="0.25">
      <c r="A6" s="135">
        <v>15</v>
      </c>
      <c r="B6" s="136" t="s">
        <v>15</v>
      </c>
      <c r="C6" s="137" t="s">
        <v>105</v>
      </c>
      <c r="D6" s="138" t="s">
        <v>106</v>
      </c>
      <c r="E6" s="5">
        <v>77</v>
      </c>
      <c r="F6" s="5">
        <v>95</v>
      </c>
      <c r="G6" s="5">
        <v>87</v>
      </c>
      <c r="H6" s="5">
        <v>91</v>
      </c>
      <c r="I6" s="5">
        <v>92</v>
      </c>
      <c r="J6" s="61">
        <f t="shared" si="0"/>
        <v>442</v>
      </c>
      <c r="K6" s="60">
        <f t="shared" si="1"/>
        <v>88.4</v>
      </c>
      <c r="L6" s="39">
        <f t="shared" si="2"/>
        <v>2</v>
      </c>
      <c r="N6" s="27">
        <f t="shared" si="3"/>
        <v>77</v>
      </c>
      <c r="O6" s="30">
        <f t="shared" si="4"/>
        <v>95</v>
      </c>
    </row>
    <row r="7" spans="1:18" ht="21" customHeight="1" x14ac:dyDescent="0.25">
      <c r="A7" s="110">
        <v>2</v>
      </c>
      <c r="B7" s="139" t="s">
        <v>16</v>
      </c>
      <c r="C7" s="101" t="s">
        <v>85</v>
      </c>
      <c r="D7" s="102" t="s">
        <v>86</v>
      </c>
      <c r="E7" s="5">
        <v>81</v>
      </c>
      <c r="F7" s="5">
        <v>84</v>
      </c>
      <c r="G7" s="5">
        <v>88</v>
      </c>
      <c r="H7" s="5">
        <v>69</v>
      </c>
      <c r="I7" s="5">
        <v>92</v>
      </c>
      <c r="J7" s="61">
        <f t="shared" si="0"/>
        <v>414</v>
      </c>
      <c r="K7" s="60">
        <f t="shared" si="1"/>
        <v>82.8</v>
      </c>
      <c r="L7" s="39">
        <f t="shared" si="2"/>
        <v>3</v>
      </c>
      <c r="N7" s="27">
        <f t="shared" si="3"/>
        <v>69</v>
      </c>
      <c r="O7" s="30">
        <f t="shared" si="4"/>
        <v>92</v>
      </c>
    </row>
    <row r="8" spans="1:18" ht="21" customHeight="1" x14ac:dyDescent="0.25">
      <c r="A8" s="40">
        <v>7</v>
      </c>
      <c r="B8" s="25" t="s">
        <v>16</v>
      </c>
      <c r="C8" s="32" t="s">
        <v>98</v>
      </c>
      <c r="D8" s="97" t="s">
        <v>99</v>
      </c>
      <c r="E8" s="5">
        <v>64</v>
      </c>
      <c r="F8" s="5">
        <v>65</v>
      </c>
      <c r="G8" s="5">
        <v>67</v>
      </c>
      <c r="H8" s="5">
        <v>82</v>
      </c>
      <c r="I8" s="5">
        <v>94</v>
      </c>
      <c r="J8" s="61">
        <f t="shared" si="0"/>
        <v>372</v>
      </c>
      <c r="K8" s="60">
        <f t="shared" si="1"/>
        <v>74.400000000000006</v>
      </c>
      <c r="L8" s="39">
        <f t="shared" si="2"/>
        <v>4</v>
      </c>
      <c r="N8" s="27">
        <f t="shared" si="3"/>
        <v>64</v>
      </c>
      <c r="O8" s="30">
        <f t="shared" si="4"/>
        <v>94</v>
      </c>
    </row>
    <row r="9" spans="1:18" ht="21" customHeight="1" x14ac:dyDescent="0.25">
      <c r="A9" s="96">
        <v>1</v>
      </c>
      <c r="B9" s="25" t="s">
        <v>16</v>
      </c>
      <c r="C9" s="32" t="s">
        <v>89</v>
      </c>
      <c r="D9" s="97" t="s">
        <v>90</v>
      </c>
      <c r="E9" s="5">
        <v>67</v>
      </c>
      <c r="F9" s="5">
        <v>74</v>
      </c>
      <c r="G9" s="5">
        <v>75</v>
      </c>
      <c r="H9" s="5">
        <v>70</v>
      </c>
      <c r="I9" s="5">
        <v>85</v>
      </c>
      <c r="J9" s="61">
        <f t="shared" si="0"/>
        <v>371</v>
      </c>
      <c r="K9" s="60">
        <f t="shared" si="1"/>
        <v>74.2</v>
      </c>
      <c r="L9" s="39">
        <f t="shared" si="2"/>
        <v>5</v>
      </c>
      <c r="N9" s="27">
        <f t="shared" si="3"/>
        <v>67</v>
      </c>
      <c r="O9" s="30">
        <f t="shared" si="4"/>
        <v>85</v>
      </c>
    </row>
    <row r="10" spans="1:18" ht="21" customHeight="1" x14ac:dyDescent="0.25">
      <c r="A10" s="96">
        <v>3</v>
      </c>
      <c r="B10" s="25" t="s">
        <v>15</v>
      </c>
      <c r="C10" s="32" t="s">
        <v>91</v>
      </c>
      <c r="D10" s="97" t="s">
        <v>23</v>
      </c>
      <c r="E10" s="5">
        <v>66</v>
      </c>
      <c r="F10" s="5">
        <v>69</v>
      </c>
      <c r="G10" s="5">
        <v>69</v>
      </c>
      <c r="H10" s="5">
        <v>78</v>
      </c>
      <c r="I10" s="5">
        <v>76</v>
      </c>
      <c r="J10" s="61">
        <f t="shared" si="0"/>
        <v>358</v>
      </c>
      <c r="K10" s="60">
        <f t="shared" si="1"/>
        <v>71.599999999999994</v>
      </c>
      <c r="L10" s="39">
        <f t="shared" si="2"/>
        <v>6</v>
      </c>
      <c r="N10" s="27">
        <f t="shared" si="3"/>
        <v>66</v>
      </c>
      <c r="O10" s="30">
        <f t="shared" si="4"/>
        <v>78</v>
      </c>
    </row>
    <row r="11" spans="1:18" ht="21" customHeight="1" x14ac:dyDescent="0.25">
      <c r="A11" s="96">
        <v>6</v>
      </c>
      <c r="B11" s="25" t="s">
        <v>16</v>
      </c>
      <c r="C11" s="32" t="s">
        <v>92</v>
      </c>
      <c r="D11" s="97" t="s">
        <v>50</v>
      </c>
      <c r="E11" s="5">
        <v>44</v>
      </c>
      <c r="F11" s="5">
        <v>75</v>
      </c>
      <c r="G11" s="5">
        <v>83</v>
      </c>
      <c r="H11" s="5">
        <v>69</v>
      </c>
      <c r="I11" s="5">
        <v>87</v>
      </c>
      <c r="J11" s="61">
        <f t="shared" si="0"/>
        <v>358</v>
      </c>
      <c r="K11" s="60">
        <f t="shared" si="1"/>
        <v>71.599999999999994</v>
      </c>
      <c r="L11" s="39">
        <f t="shared" si="2"/>
        <v>6</v>
      </c>
      <c r="N11" s="27">
        <f t="shared" si="3"/>
        <v>44</v>
      </c>
      <c r="O11" s="30">
        <f t="shared" si="4"/>
        <v>87</v>
      </c>
    </row>
    <row r="12" spans="1:18" ht="21" customHeight="1" x14ac:dyDescent="0.25">
      <c r="A12" s="40">
        <v>18</v>
      </c>
      <c r="B12" s="132" t="s">
        <v>16</v>
      </c>
      <c r="C12" s="91" t="s">
        <v>188</v>
      </c>
      <c r="D12" s="89" t="s">
        <v>80</v>
      </c>
      <c r="E12" s="5">
        <v>65</v>
      </c>
      <c r="F12" s="5">
        <v>70</v>
      </c>
      <c r="G12" s="5">
        <v>75</v>
      </c>
      <c r="H12" s="5">
        <v>61</v>
      </c>
      <c r="I12" s="5">
        <v>70</v>
      </c>
      <c r="J12" s="61">
        <f t="shared" si="0"/>
        <v>341</v>
      </c>
      <c r="K12" s="60">
        <f t="shared" si="1"/>
        <v>68.2</v>
      </c>
      <c r="L12" s="39">
        <f t="shared" si="2"/>
        <v>8</v>
      </c>
      <c r="N12" s="27">
        <f t="shared" si="3"/>
        <v>61</v>
      </c>
      <c r="O12" s="30">
        <f t="shared" si="4"/>
        <v>75</v>
      </c>
    </row>
    <row r="13" spans="1:18" ht="21" customHeight="1" x14ac:dyDescent="0.25">
      <c r="A13" s="96">
        <v>14</v>
      </c>
      <c r="B13" s="25" t="s">
        <v>16</v>
      </c>
      <c r="C13" s="32" t="s">
        <v>97</v>
      </c>
      <c r="D13" s="97" t="s">
        <v>63</v>
      </c>
      <c r="E13" s="5">
        <v>67</v>
      </c>
      <c r="F13" s="5">
        <v>70</v>
      </c>
      <c r="G13" s="5">
        <v>73</v>
      </c>
      <c r="H13" s="5">
        <v>58</v>
      </c>
      <c r="I13" s="5">
        <v>71</v>
      </c>
      <c r="J13" s="61">
        <f t="shared" si="0"/>
        <v>339</v>
      </c>
      <c r="K13" s="60">
        <f t="shared" si="1"/>
        <v>67.8</v>
      </c>
      <c r="L13" s="39">
        <f t="shared" si="2"/>
        <v>9</v>
      </c>
      <c r="N13" s="27">
        <f t="shared" si="3"/>
        <v>58</v>
      </c>
      <c r="O13" s="30">
        <f t="shared" si="4"/>
        <v>73</v>
      </c>
    </row>
    <row r="14" spans="1:18" ht="21" customHeight="1" x14ac:dyDescent="0.25">
      <c r="A14" s="40">
        <v>19</v>
      </c>
      <c r="B14" s="25" t="s">
        <v>107</v>
      </c>
      <c r="C14" s="32" t="s">
        <v>108</v>
      </c>
      <c r="D14" s="97" t="s">
        <v>17</v>
      </c>
      <c r="E14" s="5">
        <v>70</v>
      </c>
      <c r="F14" s="5">
        <v>55</v>
      </c>
      <c r="G14" s="5">
        <v>83</v>
      </c>
      <c r="H14" s="5">
        <v>60</v>
      </c>
      <c r="I14" s="5">
        <v>71</v>
      </c>
      <c r="J14" s="61">
        <f t="shared" si="0"/>
        <v>339</v>
      </c>
      <c r="K14" s="60">
        <f t="shared" si="1"/>
        <v>67.8</v>
      </c>
      <c r="L14" s="39">
        <f t="shared" si="2"/>
        <v>9</v>
      </c>
      <c r="N14" s="27">
        <f t="shared" si="3"/>
        <v>55</v>
      </c>
      <c r="O14" s="30">
        <f t="shared" si="4"/>
        <v>83</v>
      </c>
    </row>
    <row r="15" spans="1:18" ht="21" customHeight="1" x14ac:dyDescent="0.25">
      <c r="A15" s="105">
        <v>8</v>
      </c>
      <c r="B15" s="25" t="s">
        <v>16</v>
      </c>
      <c r="C15" s="32" t="s">
        <v>100</v>
      </c>
      <c r="D15" s="97" t="s">
        <v>29</v>
      </c>
      <c r="E15" s="5">
        <v>44</v>
      </c>
      <c r="F15" s="5">
        <v>62</v>
      </c>
      <c r="G15" s="5">
        <v>74</v>
      </c>
      <c r="H15" s="5">
        <v>60</v>
      </c>
      <c r="I15" s="5">
        <v>77</v>
      </c>
      <c r="J15" s="61">
        <f t="shared" si="0"/>
        <v>317</v>
      </c>
      <c r="K15" s="60">
        <f t="shared" si="1"/>
        <v>63.4</v>
      </c>
      <c r="L15" s="39">
        <f t="shared" si="2"/>
        <v>11</v>
      </c>
      <c r="N15" s="27">
        <f t="shared" si="3"/>
        <v>44</v>
      </c>
      <c r="O15" s="30">
        <f t="shared" si="4"/>
        <v>77</v>
      </c>
    </row>
    <row r="16" spans="1:18" ht="21" customHeight="1" x14ac:dyDescent="0.25">
      <c r="A16" s="40">
        <v>12</v>
      </c>
      <c r="B16" s="25" t="s">
        <v>16</v>
      </c>
      <c r="C16" s="32" t="s">
        <v>102</v>
      </c>
      <c r="D16" s="97" t="s">
        <v>21</v>
      </c>
      <c r="E16" s="5">
        <v>41</v>
      </c>
      <c r="F16" s="5">
        <v>50</v>
      </c>
      <c r="G16" s="5">
        <v>72</v>
      </c>
      <c r="H16" s="5">
        <v>60</v>
      </c>
      <c r="I16" s="5">
        <v>69</v>
      </c>
      <c r="J16" s="61">
        <f t="shared" si="0"/>
        <v>292</v>
      </c>
      <c r="K16" s="60">
        <f t="shared" si="1"/>
        <v>58.4</v>
      </c>
      <c r="L16" s="39">
        <f t="shared" si="2"/>
        <v>12</v>
      </c>
      <c r="N16" s="27">
        <f t="shared" si="3"/>
        <v>41</v>
      </c>
      <c r="O16" s="30">
        <f t="shared" si="4"/>
        <v>72</v>
      </c>
    </row>
    <row r="17" spans="1:15" ht="21" customHeight="1" x14ac:dyDescent="0.25">
      <c r="A17" s="96">
        <v>5</v>
      </c>
      <c r="B17" s="25" t="s">
        <v>16</v>
      </c>
      <c r="C17" s="32" t="s">
        <v>177</v>
      </c>
      <c r="D17" s="97" t="s">
        <v>37</v>
      </c>
      <c r="E17" s="5">
        <v>35</v>
      </c>
      <c r="F17" s="5">
        <v>39</v>
      </c>
      <c r="G17" s="5">
        <v>57</v>
      </c>
      <c r="H17" s="5">
        <v>55</v>
      </c>
      <c r="I17" s="5">
        <v>74</v>
      </c>
      <c r="J17" s="61">
        <f t="shared" si="0"/>
        <v>260</v>
      </c>
      <c r="K17" s="60">
        <f t="shared" si="1"/>
        <v>52</v>
      </c>
      <c r="L17" s="39">
        <f t="shared" si="2"/>
        <v>13</v>
      </c>
      <c r="N17" s="27">
        <f t="shared" si="3"/>
        <v>35</v>
      </c>
      <c r="O17" s="30">
        <f t="shared" si="4"/>
        <v>74</v>
      </c>
    </row>
    <row r="18" spans="1:15" ht="21" customHeight="1" x14ac:dyDescent="0.25">
      <c r="A18" s="40">
        <v>22</v>
      </c>
      <c r="B18" s="25" t="s">
        <v>16</v>
      </c>
      <c r="C18" s="32" t="s">
        <v>103</v>
      </c>
      <c r="D18" s="97" t="s">
        <v>104</v>
      </c>
      <c r="E18" s="23">
        <v>47</v>
      </c>
      <c r="F18" s="23">
        <v>49</v>
      </c>
      <c r="G18" s="23">
        <v>49</v>
      </c>
      <c r="H18" s="23">
        <v>45</v>
      </c>
      <c r="I18" s="23">
        <v>55</v>
      </c>
      <c r="J18" s="61">
        <f t="shared" si="0"/>
        <v>245</v>
      </c>
      <c r="K18" s="60">
        <f t="shared" si="1"/>
        <v>49</v>
      </c>
      <c r="L18" s="41">
        <f t="shared" si="2"/>
        <v>14</v>
      </c>
      <c r="N18" s="27">
        <f t="shared" si="3"/>
        <v>45</v>
      </c>
      <c r="O18" s="30">
        <f t="shared" si="4"/>
        <v>55</v>
      </c>
    </row>
    <row r="19" spans="1:15" s="19" customFormat="1" ht="21" customHeight="1" x14ac:dyDescent="0.25">
      <c r="A19" s="40">
        <v>17</v>
      </c>
      <c r="B19" s="132" t="s">
        <v>16</v>
      </c>
      <c r="C19" s="91" t="s">
        <v>112</v>
      </c>
      <c r="D19" s="89" t="s">
        <v>113</v>
      </c>
      <c r="E19" s="5">
        <v>46</v>
      </c>
      <c r="F19" s="5">
        <v>48</v>
      </c>
      <c r="G19" s="5">
        <v>50</v>
      </c>
      <c r="H19" s="5">
        <v>48</v>
      </c>
      <c r="I19" s="5">
        <v>50</v>
      </c>
      <c r="J19" s="61">
        <f t="shared" si="0"/>
        <v>242</v>
      </c>
      <c r="K19" s="60">
        <f t="shared" si="1"/>
        <v>48.4</v>
      </c>
      <c r="L19" s="39">
        <f t="shared" si="2"/>
        <v>15</v>
      </c>
      <c r="N19" s="27">
        <f t="shared" si="3"/>
        <v>46</v>
      </c>
      <c r="O19" s="30">
        <f t="shared" si="4"/>
        <v>50</v>
      </c>
    </row>
    <row r="20" spans="1:15" ht="21" customHeight="1" x14ac:dyDescent="0.25">
      <c r="A20" s="40">
        <v>20</v>
      </c>
      <c r="B20" s="132" t="s">
        <v>16</v>
      </c>
      <c r="C20" s="91" t="s">
        <v>109</v>
      </c>
      <c r="D20" s="89" t="s">
        <v>24</v>
      </c>
      <c r="E20" s="5">
        <v>47</v>
      </c>
      <c r="F20" s="5">
        <v>45</v>
      </c>
      <c r="G20" s="5">
        <v>52</v>
      </c>
      <c r="H20" s="5">
        <v>48</v>
      </c>
      <c r="I20" s="5">
        <v>47</v>
      </c>
      <c r="J20" s="61">
        <f t="shared" si="0"/>
        <v>239</v>
      </c>
      <c r="K20" s="60">
        <f t="shared" si="1"/>
        <v>47.8</v>
      </c>
      <c r="L20" s="39">
        <f t="shared" si="2"/>
        <v>16</v>
      </c>
      <c r="M20" s="8"/>
      <c r="N20" s="27">
        <f t="shared" si="3"/>
        <v>45</v>
      </c>
      <c r="O20" s="30">
        <f t="shared" si="4"/>
        <v>52</v>
      </c>
    </row>
    <row r="21" spans="1:15" ht="21" customHeight="1" x14ac:dyDescent="0.25">
      <c r="A21" s="40">
        <v>13</v>
      </c>
      <c r="B21" s="25" t="s">
        <v>16</v>
      </c>
      <c r="C21" s="32" t="s">
        <v>101</v>
      </c>
      <c r="D21" s="97" t="s">
        <v>29</v>
      </c>
      <c r="E21" s="5">
        <v>44</v>
      </c>
      <c r="F21" s="5">
        <v>45</v>
      </c>
      <c r="G21" s="5">
        <v>49</v>
      </c>
      <c r="H21" s="5">
        <v>41</v>
      </c>
      <c r="I21" s="5">
        <v>50</v>
      </c>
      <c r="J21" s="61">
        <f t="shared" si="0"/>
        <v>229</v>
      </c>
      <c r="K21" s="60">
        <f t="shared" si="1"/>
        <v>45.8</v>
      </c>
      <c r="L21" s="39">
        <f t="shared" si="2"/>
        <v>17</v>
      </c>
      <c r="N21" s="27">
        <f t="shared" si="3"/>
        <v>41</v>
      </c>
      <c r="O21" s="30">
        <f t="shared" si="4"/>
        <v>50</v>
      </c>
    </row>
    <row r="22" spans="1:15" ht="21" customHeight="1" x14ac:dyDescent="0.25">
      <c r="A22" s="40">
        <v>16</v>
      </c>
      <c r="B22" s="132" t="s">
        <v>15</v>
      </c>
      <c r="C22" s="91" t="s">
        <v>178</v>
      </c>
      <c r="D22" s="89" t="s">
        <v>19</v>
      </c>
      <c r="E22" s="5">
        <v>47</v>
      </c>
      <c r="F22" s="5">
        <v>49</v>
      </c>
      <c r="G22" s="5">
        <v>49</v>
      </c>
      <c r="H22" s="5">
        <v>40</v>
      </c>
      <c r="I22" s="5">
        <v>40</v>
      </c>
      <c r="J22" s="61">
        <f t="shared" si="0"/>
        <v>225</v>
      </c>
      <c r="K22" s="60">
        <f t="shared" si="1"/>
        <v>45</v>
      </c>
      <c r="L22" s="39">
        <f t="shared" si="2"/>
        <v>18</v>
      </c>
      <c r="N22" s="27">
        <f t="shared" si="3"/>
        <v>40</v>
      </c>
      <c r="O22" s="30">
        <f t="shared" si="4"/>
        <v>49</v>
      </c>
    </row>
    <row r="23" spans="1:15" ht="21" customHeight="1" x14ac:dyDescent="0.25">
      <c r="A23" s="40">
        <v>21</v>
      </c>
      <c r="B23" s="132" t="s">
        <v>16</v>
      </c>
      <c r="C23" s="91" t="s">
        <v>110</v>
      </c>
      <c r="D23" s="89" t="s">
        <v>111</v>
      </c>
      <c r="E23" s="5">
        <v>25</v>
      </c>
      <c r="F23" s="5">
        <v>25</v>
      </c>
      <c r="G23" s="5">
        <v>42</v>
      </c>
      <c r="H23" s="5">
        <v>24</v>
      </c>
      <c r="I23" s="5">
        <v>50</v>
      </c>
      <c r="J23" s="61">
        <f t="shared" si="0"/>
        <v>166</v>
      </c>
      <c r="K23" s="60">
        <f t="shared" si="1"/>
        <v>33.200000000000003</v>
      </c>
      <c r="L23" s="39">
        <f t="shared" si="2"/>
        <v>19</v>
      </c>
      <c r="N23" s="27">
        <f t="shared" si="3"/>
        <v>24</v>
      </c>
      <c r="O23" s="30">
        <f t="shared" si="4"/>
        <v>50</v>
      </c>
    </row>
    <row r="24" spans="1:15" ht="21" customHeight="1" x14ac:dyDescent="0.25">
      <c r="A24" s="96">
        <v>9</v>
      </c>
      <c r="B24" s="25" t="s">
        <v>16</v>
      </c>
      <c r="C24" s="32" t="s">
        <v>95</v>
      </c>
      <c r="D24" s="97" t="s">
        <v>28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61">
        <f t="shared" si="0"/>
        <v>125</v>
      </c>
      <c r="K24" s="60">
        <f t="shared" si="1"/>
        <v>25</v>
      </c>
      <c r="L24" s="39">
        <f t="shared" si="2"/>
        <v>20</v>
      </c>
      <c r="N24" s="27">
        <f t="shared" si="3"/>
        <v>25</v>
      </c>
      <c r="O24" s="30">
        <f t="shared" si="4"/>
        <v>25</v>
      </c>
    </row>
    <row r="25" spans="1:15" ht="21" customHeight="1" x14ac:dyDescent="0.25">
      <c r="A25" s="96">
        <v>4</v>
      </c>
      <c r="B25" s="25" t="s">
        <v>16</v>
      </c>
      <c r="C25" s="32" t="s">
        <v>87</v>
      </c>
      <c r="D25" s="97" t="s">
        <v>88</v>
      </c>
      <c r="E25" s="5">
        <v>20</v>
      </c>
      <c r="F25" s="5">
        <v>30</v>
      </c>
      <c r="G25" s="5">
        <v>35</v>
      </c>
      <c r="H25" s="5">
        <v>19</v>
      </c>
      <c r="I25" s="5">
        <v>20</v>
      </c>
      <c r="J25" s="61">
        <f t="shared" si="0"/>
        <v>124</v>
      </c>
      <c r="K25" s="60">
        <f t="shared" si="1"/>
        <v>24.8</v>
      </c>
      <c r="L25" s="39">
        <f t="shared" si="2"/>
        <v>21</v>
      </c>
      <c r="N25" s="27">
        <f t="shared" si="3"/>
        <v>19</v>
      </c>
      <c r="O25" s="30">
        <f t="shared" si="4"/>
        <v>35</v>
      </c>
    </row>
    <row r="26" spans="1:15" ht="21" customHeight="1" thickBot="1" x14ac:dyDescent="0.3">
      <c r="A26" s="124">
        <v>10</v>
      </c>
      <c r="B26" s="133" t="s">
        <v>16</v>
      </c>
      <c r="C26" s="117" t="s">
        <v>96</v>
      </c>
      <c r="D26" s="118" t="s">
        <v>58</v>
      </c>
      <c r="E26" s="43"/>
      <c r="F26" s="43"/>
      <c r="G26" s="43"/>
      <c r="H26" s="43"/>
      <c r="I26" s="43"/>
      <c r="J26" s="71">
        <f t="shared" si="0"/>
        <v>0</v>
      </c>
      <c r="K26" s="72">
        <f t="shared" si="1"/>
        <v>0</v>
      </c>
      <c r="L26" s="45">
        <f t="shared" si="2"/>
        <v>22</v>
      </c>
      <c r="N26" s="27">
        <f t="shared" si="3"/>
        <v>0</v>
      </c>
      <c r="O26" s="30">
        <f t="shared" si="4"/>
        <v>0</v>
      </c>
    </row>
    <row r="27" spans="1:15" ht="21" customHeight="1" x14ac:dyDescent="0.2"/>
    <row r="28" spans="1:15" ht="21" customHeight="1" x14ac:dyDescent="0.2"/>
    <row r="29" spans="1:15" ht="21" customHeight="1" x14ac:dyDescent="0.2"/>
    <row r="30" spans="1:15" ht="21" customHeight="1" x14ac:dyDescent="0.2"/>
    <row r="31" spans="1:15" ht="21" customHeight="1" x14ac:dyDescent="0.2"/>
    <row r="32" spans="1:15" ht="21" customHeight="1" x14ac:dyDescent="0.2"/>
    <row r="33" spans="1:15" ht="21" customHeight="1" x14ac:dyDescent="0.2"/>
    <row r="34" spans="1:15" ht="21" customHeight="1" x14ac:dyDescent="0.2">
      <c r="N34" s="17">
        <f t="shared" si="3"/>
        <v>0</v>
      </c>
      <c r="O34" s="17">
        <f t="shared" si="4"/>
        <v>0</v>
      </c>
    </row>
    <row r="35" spans="1:15" ht="21" customHeight="1" x14ac:dyDescent="0.2">
      <c r="N35" s="17">
        <f t="shared" si="3"/>
        <v>0</v>
      </c>
      <c r="O35" s="17">
        <f t="shared" si="4"/>
        <v>0</v>
      </c>
    </row>
    <row r="36" spans="1:15" ht="21" customHeight="1" x14ac:dyDescent="0.2">
      <c r="A36" s="12"/>
      <c r="B36" s="18"/>
      <c r="C36" s="13"/>
      <c r="D36" s="14"/>
      <c r="E36" s="15"/>
      <c r="F36" s="15"/>
      <c r="G36" s="15"/>
      <c r="H36" s="15"/>
      <c r="I36" s="15"/>
      <c r="J36" s="15"/>
      <c r="K36" s="15"/>
      <c r="L36" s="15"/>
    </row>
    <row r="37" spans="1:15" ht="21" customHeight="1" x14ac:dyDescent="0.2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</sheetData>
  <mergeCells count="4">
    <mergeCell ref="A3:A4"/>
    <mergeCell ref="B3:B4"/>
    <mergeCell ref="C3:C4"/>
    <mergeCell ref="D3:D4"/>
  </mergeCells>
  <conditionalFormatting sqref="E5:I5">
    <cfRule type="cellIs" dxfId="128" priority="26" stopIfTrue="1" operator="equal">
      <formula>$N$5</formula>
    </cfRule>
    <cfRule type="cellIs" dxfId="127" priority="27" stopIfTrue="1" operator="equal">
      <formula>$O$5</formula>
    </cfRule>
  </conditionalFormatting>
  <conditionalFormatting sqref="E6:I6">
    <cfRule type="cellIs" dxfId="126" priority="28" stopIfTrue="1" operator="equal">
      <formula>$N$6</formula>
    </cfRule>
    <cfRule type="cellIs" dxfId="125" priority="29" stopIfTrue="1" operator="equal">
      <formula>$O$6</formula>
    </cfRule>
  </conditionalFormatting>
  <conditionalFormatting sqref="E7:I7">
    <cfRule type="cellIs" dxfId="124" priority="30" stopIfTrue="1" operator="equal">
      <formula>$N$7</formula>
    </cfRule>
    <cfRule type="cellIs" dxfId="123" priority="31" stopIfTrue="1" operator="equal">
      <formula>$O$7</formula>
    </cfRule>
  </conditionalFormatting>
  <conditionalFormatting sqref="E8:I8">
    <cfRule type="cellIs" dxfId="122" priority="32" stopIfTrue="1" operator="equal">
      <formula>$N$8</formula>
    </cfRule>
    <cfRule type="cellIs" dxfId="121" priority="33" stopIfTrue="1" operator="equal">
      <formula>$O$8</formula>
    </cfRule>
  </conditionalFormatting>
  <conditionalFormatting sqref="E9:I9">
    <cfRule type="cellIs" dxfId="120" priority="34" stopIfTrue="1" operator="equal">
      <formula>$N$9</formula>
    </cfRule>
    <cfRule type="cellIs" dxfId="119" priority="35" stopIfTrue="1" operator="equal">
      <formula>$O$9</formula>
    </cfRule>
  </conditionalFormatting>
  <conditionalFormatting sqref="E10:I10">
    <cfRule type="cellIs" dxfId="118" priority="36" stopIfTrue="1" operator="equal">
      <formula>$N$10</formula>
    </cfRule>
    <cfRule type="cellIs" dxfId="117" priority="37" stopIfTrue="1" operator="equal">
      <formula>$O$10</formula>
    </cfRule>
  </conditionalFormatting>
  <conditionalFormatting sqref="E11:I11">
    <cfRule type="cellIs" dxfId="116" priority="38" stopIfTrue="1" operator="equal">
      <formula>$N$11</formula>
    </cfRule>
    <cfRule type="cellIs" dxfId="115" priority="39" stopIfTrue="1" operator="equal">
      <formula>$O$11</formula>
    </cfRule>
  </conditionalFormatting>
  <conditionalFormatting sqref="E12:I12">
    <cfRule type="cellIs" dxfId="114" priority="40" stopIfTrue="1" operator="equal">
      <formula>$N$12</formula>
    </cfRule>
    <cfRule type="cellIs" dxfId="113" priority="41" stopIfTrue="1" operator="equal">
      <formula>$O$12</formula>
    </cfRule>
  </conditionalFormatting>
  <conditionalFormatting sqref="E13:I13">
    <cfRule type="cellIs" dxfId="112" priority="42" stopIfTrue="1" operator="equal">
      <formula>$N$13</formula>
    </cfRule>
    <cfRule type="cellIs" dxfId="111" priority="43" stopIfTrue="1" operator="equal">
      <formula>$O$13</formula>
    </cfRule>
  </conditionalFormatting>
  <conditionalFormatting sqref="E14:I14">
    <cfRule type="cellIs" dxfId="110" priority="44" stopIfTrue="1" operator="equal">
      <formula>$N$14</formula>
    </cfRule>
    <cfRule type="cellIs" dxfId="109" priority="45" stopIfTrue="1" operator="equal">
      <formula>$O$14</formula>
    </cfRule>
  </conditionalFormatting>
  <conditionalFormatting sqref="E15:I15">
    <cfRule type="cellIs" dxfId="108" priority="46" stopIfTrue="1" operator="equal">
      <formula>$N$15</formula>
    </cfRule>
    <cfRule type="cellIs" dxfId="107" priority="47" stopIfTrue="1" operator="equal">
      <formula>$O$15</formula>
    </cfRule>
  </conditionalFormatting>
  <conditionalFormatting sqref="E16:I16">
    <cfRule type="cellIs" dxfId="106" priority="48" stopIfTrue="1" operator="equal">
      <formula>$N$16</formula>
    </cfRule>
    <cfRule type="cellIs" dxfId="105" priority="49" stopIfTrue="1" operator="equal">
      <formula>$O$16</formula>
    </cfRule>
  </conditionalFormatting>
  <conditionalFormatting sqref="E17:I17">
    <cfRule type="cellIs" dxfId="104" priority="50" stopIfTrue="1" operator="equal">
      <formula>$N$17</formula>
    </cfRule>
    <cfRule type="cellIs" dxfId="103" priority="51" stopIfTrue="1" operator="equal">
      <formula>$O$17</formula>
    </cfRule>
  </conditionalFormatting>
  <conditionalFormatting sqref="E18:I18">
    <cfRule type="cellIs" dxfId="102" priority="52" stopIfTrue="1" operator="equal">
      <formula>$N$18</formula>
    </cfRule>
    <cfRule type="cellIs" dxfId="101" priority="53" stopIfTrue="1" operator="equal">
      <formula>$O$18</formula>
    </cfRule>
  </conditionalFormatting>
  <conditionalFormatting sqref="E21:I21">
    <cfRule type="cellIs" dxfId="100" priority="54" stopIfTrue="1" operator="equal">
      <formula>$N$21</formula>
    </cfRule>
    <cfRule type="cellIs" dxfId="99" priority="55" stopIfTrue="1" operator="equal">
      <formula>$O$21</formula>
    </cfRule>
  </conditionalFormatting>
  <conditionalFormatting sqref="E19:I19">
    <cfRule type="cellIs" dxfId="98" priority="24" operator="equal">
      <formula>$O$19</formula>
    </cfRule>
    <cfRule type="cellIs" dxfId="97" priority="25" operator="equal">
      <formula>$N$19</formula>
    </cfRule>
  </conditionalFormatting>
  <conditionalFormatting sqref="E20:I20">
    <cfRule type="cellIs" dxfId="96" priority="22" operator="equal">
      <formula>$O$20</formula>
    </cfRule>
    <cfRule type="cellIs" dxfId="95" priority="23" operator="equal">
      <formula>$N$20</formula>
    </cfRule>
  </conditionalFormatting>
  <conditionalFormatting sqref="E23:I23">
    <cfRule type="cellIs" dxfId="94" priority="20" operator="equal">
      <formula>$O$23</formula>
    </cfRule>
    <cfRule type="cellIs" dxfId="93" priority="21" operator="equal">
      <formula>$N$23</formula>
    </cfRule>
  </conditionalFormatting>
  <conditionalFormatting sqref="E22:I22">
    <cfRule type="cellIs" dxfId="92" priority="18" operator="equal">
      <formula>$O$22</formula>
    </cfRule>
    <cfRule type="cellIs" dxfId="91" priority="19" operator="equal">
      <formula>$N$22</formula>
    </cfRule>
  </conditionalFormatting>
  <conditionalFormatting sqref="E24:I24">
    <cfRule type="cellIs" dxfId="90" priority="16" operator="equal">
      <formula>$O$24</formula>
    </cfRule>
    <cfRule type="cellIs" dxfId="89" priority="17" operator="equal">
      <formula>$N$24</formula>
    </cfRule>
  </conditionalFormatting>
  <conditionalFormatting sqref="E25:I25">
    <cfRule type="cellIs" dxfId="88" priority="14" operator="equal">
      <formula>$O$25</formula>
    </cfRule>
    <cfRule type="cellIs" dxfId="87" priority="15" operator="equal">
      <formula>$N$25</formula>
    </cfRule>
  </conditionalFormatting>
  <conditionalFormatting sqref="E26:I26">
    <cfRule type="cellIs" dxfId="86" priority="12" operator="equal">
      <formula>$O$26</formula>
    </cfRule>
    <cfRule type="cellIs" dxfId="85" priority="13" operator="equal">
      <formula>$N$26</formula>
    </cfRule>
  </conditionalFormatting>
  <conditionalFormatting sqref="K5:K26">
    <cfRule type="cellIs" dxfId="84" priority="1" operator="between">
      <formula>25.1</formula>
      <formula>50</formula>
    </cfRule>
    <cfRule type="cellIs" dxfId="83" priority="2" operator="between">
      <formula>50.1</formula>
      <formula>75</formula>
    </cfRule>
    <cfRule type="cellIs" dxfId="82" priority="3" operator="greaterThan">
      <formula>75</formula>
    </cfRule>
  </conditionalFormatting>
  <pageMargins left="0.39370078740157483" right="0.39370078740157483" top="0.59055118110236227" bottom="0.59055118110236227" header="0.11811023622047245" footer="0.118110236220472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37"/>
  <sheetViews>
    <sheetView zoomScaleNormal="100" workbookViewId="0">
      <pane ySplit="4" topLeftCell="A5" activePane="bottomLeft" state="frozen"/>
      <selection activeCell="Q5" sqref="Q5:Q38"/>
      <selection pane="bottomLeft" activeCell="N12" sqref="N12:Q12"/>
    </sheetView>
  </sheetViews>
  <sheetFormatPr defaultRowHeight="12.75" x14ac:dyDescent="0.2"/>
  <cols>
    <col min="1" max="1" width="6.42578125" customWidth="1"/>
    <col min="2" max="2" width="25.42578125" customWidth="1"/>
    <col min="3" max="3" width="42.7109375" customWidth="1"/>
    <col min="4" max="4" width="0.140625" hidden="1" customWidth="1"/>
    <col min="5" max="6" width="7.28515625" hidden="1" customWidth="1"/>
    <col min="7" max="7" width="0.140625" hidden="1" customWidth="1"/>
    <col min="8" max="9" width="7.28515625" hidden="1" customWidth="1"/>
    <col min="10" max="10" width="0.140625" customWidth="1"/>
    <col min="11" max="11" width="7.28515625" hidden="1" customWidth="1"/>
    <col min="12" max="13" width="7.28515625" customWidth="1"/>
    <col min="14" max="14" width="10" customWidth="1"/>
    <col min="15" max="16" width="8.7109375" hidden="1" customWidth="1"/>
    <col min="17" max="17" width="10.140625" customWidth="1"/>
  </cols>
  <sheetData>
    <row r="1" spans="1:19" ht="22.5" x14ac:dyDescent="0.3">
      <c r="B1" s="10" t="s">
        <v>33</v>
      </c>
      <c r="C1" s="7" t="s">
        <v>34</v>
      </c>
      <c r="D1" s="4"/>
      <c r="E1" s="4"/>
      <c r="F1" s="4"/>
      <c r="H1" s="4"/>
    </row>
    <row r="2" spans="1:19" ht="13.5" thickBot="1" x14ac:dyDescent="0.25">
      <c r="D2" s="16"/>
      <c r="E2" s="16"/>
      <c r="F2" s="16"/>
      <c r="G2" s="16"/>
      <c r="H2" s="16"/>
    </row>
    <row r="3" spans="1:19" ht="20.25" customHeight="1" thickBot="1" x14ac:dyDescent="0.25">
      <c r="A3" s="148" t="s">
        <v>13</v>
      </c>
      <c r="B3" s="150" t="s">
        <v>12</v>
      </c>
      <c r="C3" s="150" t="s">
        <v>11</v>
      </c>
      <c r="D3" s="33" t="s">
        <v>4</v>
      </c>
      <c r="E3" s="34" t="s">
        <v>4</v>
      </c>
      <c r="F3" s="35" t="s">
        <v>0</v>
      </c>
      <c r="G3" s="36" t="s">
        <v>4</v>
      </c>
      <c r="H3" s="37" t="s">
        <v>4</v>
      </c>
      <c r="I3" s="38" t="s">
        <v>2</v>
      </c>
      <c r="J3" s="38" t="s">
        <v>2</v>
      </c>
      <c r="K3" s="38" t="s">
        <v>6</v>
      </c>
      <c r="L3" s="127" t="s">
        <v>185</v>
      </c>
      <c r="M3" s="129" t="s">
        <v>185</v>
      </c>
      <c r="N3" s="1"/>
      <c r="Q3" s="1"/>
      <c r="R3" s="1"/>
    </row>
    <row r="4" spans="1:19" ht="20.25" customHeight="1" thickBot="1" x14ac:dyDescent="0.25">
      <c r="A4" s="149"/>
      <c r="B4" s="151"/>
      <c r="C4" s="151"/>
      <c r="D4" s="47">
        <v>1</v>
      </c>
      <c r="E4" s="48">
        <v>2</v>
      </c>
      <c r="F4" s="49">
        <v>3</v>
      </c>
      <c r="G4" s="50">
        <v>4</v>
      </c>
      <c r="H4" s="51">
        <v>5</v>
      </c>
      <c r="I4" s="52" t="s">
        <v>1</v>
      </c>
      <c r="J4" s="53" t="s">
        <v>3</v>
      </c>
      <c r="K4" s="53" t="s">
        <v>5</v>
      </c>
      <c r="L4" s="128" t="s">
        <v>2</v>
      </c>
      <c r="M4" s="130" t="s">
        <v>5</v>
      </c>
      <c r="O4" s="69" t="s">
        <v>183</v>
      </c>
      <c r="P4" s="70" t="s">
        <v>184</v>
      </c>
    </row>
    <row r="5" spans="1:19" ht="21" customHeight="1" x14ac:dyDescent="0.25">
      <c r="A5" s="112">
        <v>11</v>
      </c>
      <c r="B5" s="62" t="s">
        <v>127</v>
      </c>
      <c r="C5" s="98" t="s">
        <v>149</v>
      </c>
      <c r="D5" s="20"/>
      <c r="E5" s="20"/>
      <c r="F5" s="20"/>
      <c r="G5" s="20"/>
      <c r="H5" s="20"/>
      <c r="I5" s="21">
        <f t="shared" ref="I5:I17" si="0">SUM(D5:H5)-MAX(D5:H5)-MIN(D5:H5)</f>
        <v>0</v>
      </c>
      <c r="J5" s="21">
        <f t="shared" ref="J5:J17" si="1">I5/3</f>
        <v>0</v>
      </c>
      <c r="K5" s="22">
        <f t="shared" ref="K5:K17" si="2">RANK(J5,$J$5:$J$35)</f>
        <v>1</v>
      </c>
      <c r="L5" s="68">
        <v>97.82</v>
      </c>
      <c r="M5" s="46">
        <f t="shared" ref="M5:M17" si="3">RANK(L5,$L$5:$L$32)</f>
        <v>1</v>
      </c>
      <c r="O5" s="26">
        <f t="shared" ref="O5:O35" si="4">MIN(D5:H5)</f>
        <v>0</v>
      </c>
      <c r="P5" s="29">
        <f t="shared" ref="P5:P35" si="5">MAX(D5:H5)</f>
        <v>0</v>
      </c>
      <c r="S5" s="11"/>
    </row>
    <row r="6" spans="1:19" ht="21" customHeight="1" x14ac:dyDescent="0.25">
      <c r="A6" s="111">
        <v>6</v>
      </c>
      <c r="B6" s="99" t="s">
        <v>124</v>
      </c>
      <c r="C6" s="100" t="s">
        <v>63</v>
      </c>
      <c r="D6" s="5"/>
      <c r="E6" s="5"/>
      <c r="F6" s="5"/>
      <c r="G6" s="5"/>
      <c r="H6" s="5"/>
      <c r="I6" s="6">
        <f t="shared" si="0"/>
        <v>0</v>
      </c>
      <c r="J6" s="6">
        <f t="shared" si="1"/>
        <v>0</v>
      </c>
      <c r="K6" s="9">
        <f t="shared" si="2"/>
        <v>1</v>
      </c>
      <c r="L6" s="65">
        <v>94.61</v>
      </c>
      <c r="M6" s="46">
        <f t="shared" si="3"/>
        <v>2</v>
      </c>
      <c r="O6" s="27">
        <f t="shared" si="4"/>
        <v>0</v>
      </c>
      <c r="P6" s="30">
        <f t="shared" si="5"/>
        <v>0</v>
      </c>
    </row>
    <row r="7" spans="1:19" ht="21" customHeight="1" x14ac:dyDescent="0.25">
      <c r="A7" s="110">
        <v>5</v>
      </c>
      <c r="B7" s="101" t="s">
        <v>114</v>
      </c>
      <c r="C7" s="102" t="s">
        <v>86</v>
      </c>
      <c r="D7" s="5"/>
      <c r="E7" s="5"/>
      <c r="F7" s="5"/>
      <c r="G7" s="5"/>
      <c r="H7" s="5"/>
      <c r="I7" s="6">
        <f t="shared" si="0"/>
        <v>0</v>
      </c>
      <c r="J7" s="6">
        <f t="shared" si="1"/>
        <v>0</v>
      </c>
      <c r="K7" s="9">
        <f t="shared" si="2"/>
        <v>1</v>
      </c>
      <c r="L7" s="63">
        <v>93.39</v>
      </c>
      <c r="M7" s="46">
        <f t="shared" si="3"/>
        <v>3</v>
      </c>
      <c r="O7" s="27">
        <f t="shared" si="4"/>
        <v>0</v>
      </c>
      <c r="P7" s="30">
        <f t="shared" si="5"/>
        <v>0</v>
      </c>
    </row>
    <row r="8" spans="1:19" ht="21" customHeight="1" x14ac:dyDescent="0.25">
      <c r="A8" s="96">
        <v>1</v>
      </c>
      <c r="B8" s="32" t="s">
        <v>115</v>
      </c>
      <c r="C8" s="97" t="s">
        <v>88</v>
      </c>
      <c r="D8" s="5"/>
      <c r="E8" s="5"/>
      <c r="F8" s="5"/>
      <c r="G8" s="5"/>
      <c r="H8" s="5"/>
      <c r="I8" s="6">
        <f t="shared" si="0"/>
        <v>0</v>
      </c>
      <c r="J8" s="6">
        <f t="shared" si="1"/>
        <v>0</v>
      </c>
      <c r="K8" s="9">
        <f t="shared" si="2"/>
        <v>1</v>
      </c>
      <c r="L8" s="64">
        <v>92.34</v>
      </c>
      <c r="M8" s="46">
        <f t="shared" si="3"/>
        <v>4</v>
      </c>
      <c r="O8" s="27">
        <f t="shared" si="4"/>
        <v>0</v>
      </c>
      <c r="P8" s="30">
        <f t="shared" si="5"/>
        <v>0</v>
      </c>
    </row>
    <row r="9" spans="1:19" ht="21" customHeight="1" x14ac:dyDescent="0.25">
      <c r="A9" s="96">
        <v>13</v>
      </c>
      <c r="B9" s="32" t="s">
        <v>173</v>
      </c>
      <c r="C9" s="97" t="s">
        <v>56</v>
      </c>
      <c r="D9" s="5"/>
      <c r="E9" s="5"/>
      <c r="F9" s="5"/>
      <c r="G9" s="5"/>
      <c r="H9" s="5"/>
      <c r="I9" s="6">
        <f t="shared" si="0"/>
        <v>0</v>
      </c>
      <c r="J9" s="6">
        <f t="shared" si="1"/>
        <v>0</v>
      </c>
      <c r="K9" s="9">
        <f t="shared" si="2"/>
        <v>1</v>
      </c>
      <c r="L9" s="63">
        <v>87.3</v>
      </c>
      <c r="M9" s="46">
        <f t="shared" si="3"/>
        <v>5</v>
      </c>
      <c r="O9" s="27">
        <f t="shared" si="4"/>
        <v>0</v>
      </c>
      <c r="P9" s="30">
        <f t="shared" si="5"/>
        <v>0</v>
      </c>
    </row>
    <row r="10" spans="1:19" ht="21" customHeight="1" x14ac:dyDescent="0.25">
      <c r="A10" s="96">
        <v>7</v>
      </c>
      <c r="B10" s="32" t="s">
        <v>120</v>
      </c>
      <c r="C10" s="97" t="s">
        <v>94</v>
      </c>
      <c r="D10" s="5"/>
      <c r="E10" s="5"/>
      <c r="F10" s="5"/>
      <c r="G10" s="5"/>
      <c r="H10" s="5"/>
      <c r="I10" s="6">
        <f t="shared" si="0"/>
        <v>0</v>
      </c>
      <c r="J10" s="6">
        <f t="shared" si="1"/>
        <v>0</v>
      </c>
      <c r="K10" s="9">
        <f t="shared" si="2"/>
        <v>1</v>
      </c>
      <c r="L10" s="63">
        <v>87</v>
      </c>
      <c r="M10" s="46">
        <f t="shared" si="3"/>
        <v>6</v>
      </c>
      <c r="O10" s="27">
        <f t="shared" si="4"/>
        <v>0</v>
      </c>
      <c r="P10" s="30">
        <f t="shared" si="5"/>
        <v>0</v>
      </c>
    </row>
    <row r="11" spans="1:19" ht="21" customHeight="1" x14ac:dyDescent="0.25">
      <c r="A11" s="96">
        <v>8</v>
      </c>
      <c r="B11" s="32" t="s">
        <v>123</v>
      </c>
      <c r="C11" s="97" t="s">
        <v>63</v>
      </c>
      <c r="D11" s="5"/>
      <c r="E11" s="5"/>
      <c r="F11" s="5"/>
      <c r="G11" s="5"/>
      <c r="H11" s="5"/>
      <c r="I11" s="6">
        <f t="shared" si="0"/>
        <v>0</v>
      </c>
      <c r="J11" s="6">
        <f t="shared" si="1"/>
        <v>0</v>
      </c>
      <c r="K11" s="9">
        <f t="shared" si="2"/>
        <v>1</v>
      </c>
      <c r="L11" s="65">
        <v>84.26</v>
      </c>
      <c r="M11" s="46">
        <f t="shared" si="3"/>
        <v>7</v>
      </c>
      <c r="O11" s="27">
        <f t="shared" si="4"/>
        <v>0</v>
      </c>
      <c r="P11" s="30">
        <f t="shared" si="5"/>
        <v>0</v>
      </c>
    </row>
    <row r="12" spans="1:19" ht="21" customHeight="1" x14ac:dyDescent="0.25">
      <c r="A12" s="96">
        <v>12</v>
      </c>
      <c r="B12" s="32" t="s">
        <v>122</v>
      </c>
      <c r="C12" s="97" t="s">
        <v>21</v>
      </c>
      <c r="D12" s="5"/>
      <c r="E12" s="5"/>
      <c r="F12" s="5"/>
      <c r="G12" s="5"/>
      <c r="H12" s="5"/>
      <c r="I12" s="6">
        <f t="shared" si="0"/>
        <v>0</v>
      </c>
      <c r="J12" s="6">
        <f t="shared" si="1"/>
        <v>0</v>
      </c>
      <c r="K12" s="9">
        <f t="shared" si="2"/>
        <v>1</v>
      </c>
      <c r="L12" s="63">
        <v>82.93</v>
      </c>
      <c r="M12" s="46">
        <f t="shared" si="3"/>
        <v>8</v>
      </c>
      <c r="O12" s="27">
        <f t="shared" si="4"/>
        <v>0</v>
      </c>
      <c r="P12" s="30">
        <f t="shared" si="5"/>
        <v>0</v>
      </c>
    </row>
    <row r="13" spans="1:19" ht="21" customHeight="1" x14ac:dyDescent="0.25">
      <c r="A13" s="105">
        <v>9</v>
      </c>
      <c r="B13" s="32" t="s">
        <v>126</v>
      </c>
      <c r="C13" s="97" t="s">
        <v>84</v>
      </c>
      <c r="D13" s="5"/>
      <c r="E13" s="5"/>
      <c r="F13" s="5"/>
      <c r="G13" s="5"/>
      <c r="H13" s="5"/>
      <c r="I13" s="6">
        <f t="shared" si="0"/>
        <v>0</v>
      </c>
      <c r="J13" s="6">
        <f t="shared" si="1"/>
        <v>0</v>
      </c>
      <c r="K13" s="9">
        <f t="shared" si="2"/>
        <v>1</v>
      </c>
      <c r="L13" s="63">
        <v>82.86</v>
      </c>
      <c r="M13" s="46">
        <f t="shared" si="3"/>
        <v>9</v>
      </c>
      <c r="O13" s="27">
        <f t="shared" si="4"/>
        <v>0</v>
      </c>
      <c r="P13" s="30">
        <f t="shared" si="5"/>
        <v>0</v>
      </c>
    </row>
    <row r="14" spans="1:19" ht="21" customHeight="1" x14ac:dyDescent="0.25">
      <c r="A14" s="40">
        <v>10</v>
      </c>
      <c r="B14" s="32" t="s">
        <v>125</v>
      </c>
      <c r="C14" s="97" t="s">
        <v>67</v>
      </c>
      <c r="D14" s="5"/>
      <c r="E14" s="5"/>
      <c r="F14" s="5"/>
      <c r="G14" s="5"/>
      <c r="H14" s="5"/>
      <c r="I14" s="6">
        <f t="shared" si="0"/>
        <v>0</v>
      </c>
      <c r="J14" s="6">
        <f t="shared" si="1"/>
        <v>0</v>
      </c>
      <c r="K14" s="9">
        <f t="shared" si="2"/>
        <v>1</v>
      </c>
      <c r="L14" s="63">
        <v>74.94</v>
      </c>
      <c r="M14" s="46">
        <f t="shared" si="3"/>
        <v>10</v>
      </c>
      <c r="O14" s="27">
        <f t="shared" si="4"/>
        <v>0</v>
      </c>
      <c r="P14" s="30">
        <f t="shared" si="5"/>
        <v>0</v>
      </c>
    </row>
    <row r="15" spans="1:19" ht="21" customHeight="1" x14ac:dyDescent="0.25">
      <c r="A15" s="96">
        <v>4</v>
      </c>
      <c r="B15" s="32" t="s">
        <v>119</v>
      </c>
      <c r="C15" s="97" t="s">
        <v>118</v>
      </c>
      <c r="D15" s="5"/>
      <c r="E15" s="5"/>
      <c r="F15" s="5"/>
      <c r="G15" s="5"/>
      <c r="H15" s="5"/>
      <c r="I15" s="6">
        <f t="shared" si="0"/>
        <v>0</v>
      </c>
      <c r="J15" s="6">
        <f t="shared" si="1"/>
        <v>0</v>
      </c>
      <c r="K15" s="9">
        <f t="shared" si="2"/>
        <v>1</v>
      </c>
      <c r="L15" s="64">
        <v>57.01</v>
      </c>
      <c r="M15" s="46">
        <f t="shared" si="3"/>
        <v>11</v>
      </c>
      <c r="O15" s="27">
        <f t="shared" si="4"/>
        <v>0</v>
      </c>
      <c r="P15" s="30">
        <f t="shared" si="5"/>
        <v>0</v>
      </c>
    </row>
    <row r="16" spans="1:19" ht="21" customHeight="1" x14ac:dyDescent="0.25">
      <c r="A16" s="96">
        <v>3</v>
      </c>
      <c r="B16" s="32" t="s">
        <v>117</v>
      </c>
      <c r="C16" s="97" t="s">
        <v>118</v>
      </c>
      <c r="D16" s="5"/>
      <c r="E16" s="5"/>
      <c r="F16" s="5"/>
      <c r="G16" s="5"/>
      <c r="H16" s="5"/>
      <c r="I16" s="6">
        <f t="shared" si="0"/>
        <v>0</v>
      </c>
      <c r="J16" s="6">
        <f t="shared" si="1"/>
        <v>0</v>
      </c>
      <c r="K16" s="9">
        <f t="shared" si="2"/>
        <v>1</v>
      </c>
      <c r="L16" s="64">
        <v>55.1</v>
      </c>
      <c r="M16" s="46">
        <f t="shared" si="3"/>
        <v>12</v>
      </c>
      <c r="O16" s="27">
        <f t="shared" si="4"/>
        <v>0</v>
      </c>
      <c r="P16" s="30">
        <f t="shared" si="5"/>
        <v>0</v>
      </c>
    </row>
    <row r="17" spans="1:16" ht="21" customHeight="1" thickBot="1" x14ac:dyDescent="0.3">
      <c r="A17" s="124">
        <v>2</v>
      </c>
      <c r="B17" s="103" t="s">
        <v>116</v>
      </c>
      <c r="C17" s="104" t="s">
        <v>88</v>
      </c>
      <c r="D17" s="43"/>
      <c r="E17" s="43"/>
      <c r="F17" s="43"/>
      <c r="G17" s="43"/>
      <c r="H17" s="43"/>
      <c r="I17" s="44">
        <f t="shared" si="0"/>
        <v>0</v>
      </c>
      <c r="J17" s="44">
        <f t="shared" si="1"/>
        <v>0</v>
      </c>
      <c r="K17" s="66">
        <f t="shared" si="2"/>
        <v>1</v>
      </c>
      <c r="L17" s="125">
        <v>49.95</v>
      </c>
      <c r="M17" s="126">
        <f t="shared" si="3"/>
        <v>13</v>
      </c>
      <c r="O17" s="27">
        <f t="shared" si="4"/>
        <v>0</v>
      </c>
      <c r="P17" s="30">
        <f t="shared" si="5"/>
        <v>0</v>
      </c>
    </row>
    <row r="18" spans="1:16" ht="21" customHeight="1" x14ac:dyDescent="0.2">
      <c r="O18" s="27">
        <f t="shared" si="4"/>
        <v>0</v>
      </c>
      <c r="P18" s="30">
        <f t="shared" si="5"/>
        <v>0</v>
      </c>
    </row>
    <row r="19" spans="1:16" s="19" customFormat="1" ht="21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27">
        <f t="shared" si="4"/>
        <v>0</v>
      </c>
      <c r="P19" s="30">
        <f t="shared" si="5"/>
        <v>0</v>
      </c>
    </row>
    <row r="20" spans="1:16" ht="21" customHeight="1" x14ac:dyDescent="0.2">
      <c r="O20" s="27">
        <f t="shared" si="4"/>
        <v>0</v>
      </c>
      <c r="P20" s="30">
        <f t="shared" si="5"/>
        <v>0</v>
      </c>
    </row>
    <row r="21" spans="1:16" ht="21" customHeight="1" x14ac:dyDescent="0.2">
      <c r="O21" s="27">
        <f t="shared" si="4"/>
        <v>0</v>
      </c>
      <c r="P21" s="30">
        <f t="shared" si="5"/>
        <v>0</v>
      </c>
    </row>
    <row r="22" spans="1:16" ht="21" customHeight="1" x14ac:dyDescent="0.2">
      <c r="O22" s="27">
        <f t="shared" si="4"/>
        <v>0</v>
      </c>
      <c r="P22" s="30">
        <f t="shared" si="5"/>
        <v>0</v>
      </c>
    </row>
    <row r="23" spans="1:16" ht="21" customHeight="1" x14ac:dyDescent="0.2">
      <c r="O23" s="27">
        <f t="shared" si="4"/>
        <v>0</v>
      </c>
      <c r="P23" s="30">
        <f t="shared" si="5"/>
        <v>0</v>
      </c>
    </row>
    <row r="24" spans="1:16" ht="21" customHeight="1" x14ac:dyDescent="0.2">
      <c r="O24" s="27">
        <f t="shared" si="4"/>
        <v>0</v>
      </c>
      <c r="P24" s="30">
        <f t="shared" si="5"/>
        <v>0</v>
      </c>
    </row>
    <row r="25" spans="1:16" ht="21" customHeight="1" x14ac:dyDescent="0.2">
      <c r="O25" s="27">
        <f t="shared" si="4"/>
        <v>0</v>
      </c>
      <c r="P25" s="30">
        <f t="shared" si="5"/>
        <v>0</v>
      </c>
    </row>
    <row r="26" spans="1:16" ht="21" customHeight="1" x14ac:dyDescent="0.2">
      <c r="O26" s="27">
        <f t="shared" si="4"/>
        <v>0</v>
      </c>
      <c r="P26" s="30">
        <f t="shared" si="5"/>
        <v>0</v>
      </c>
    </row>
    <row r="27" spans="1:16" ht="21" customHeight="1" x14ac:dyDescent="0.2">
      <c r="O27" s="27">
        <f t="shared" si="4"/>
        <v>0</v>
      </c>
      <c r="P27" s="30">
        <f t="shared" si="5"/>
        <v>0</v>
      </c>
    </row>
    <row r="28" spans="1:16" ht="21" customHeight="1" x14ac:dyDescent="0.2">
      <c r="O28" s="27">
        <f t="shared" si="4"/>
        <v>0</v>
      </c>
      <c r="P28" s="30">
        <f t="shared" si="5"/>
        <v>0</v>
      </c>
    </row>
    <row r="29" spans="1:16" ht="21" customHeight="1" x14ac:dyDescent="0.2">
      <c r="O29" s="27">
        <f t="shared" si="4"/>
        <v>0</v>
      </c>
      <c r="P29" s="30">
        <f t="shared" si="5"/>
        <v>0</v>
      </c>
    </row>
    <row r="30" spans="1:16" ht="21" customHeight="1" x14ac:dyDescent="0.2">
      <c r="O30" s="27">
        <f t="shared" si="4"/>
        <v>0</v>
      </c>
      <c r="P30" s="30">
        <f t="shared" si="5"/>
        <v>0</v>
      </c>
    </row>
    <row r="31" spans="1:16" ht="21" customHeight="1" x14ac:dyDescent="0.2">
      <c r="O31" s="27">
        <f t="shared" si="4"/>
        <v>0</v>
      </c>
      <c r="P31" s="30">
        <f t="shared" si="5"/>
        <v>0</v>
      </c>
    </row>
    <row r="32" spans="1:16" ht="21" customHeight="1" thickBot="1" x14ac:dyDescent="0.25">
      <c r="O32" s="28">
        <f t="shared" si="4"/>
        <v>0</v>
      </c>
      <c r="P32" s="31">
        <f t="shared" si="5"/>
        <v>0</v>
      </c>
    </row>
    <row r="33" spans="1:16" ht="21" customHeight="1" x14ac:dyDescent="0.2">
      <c r="O33" s="17">
        <f t="shared" si="4"/>
        <v>0</v>
      </c>
      <c r="P33" s="17">
        <f t="shared" si="5"/>
        <v>0</v>
      </c>
    </row>
    <row r="34" spans="1:16" ht="21" customHeight="1" x14ac:dyDescent="0.2">
      <c r="O34" s="17">
        <f t="shared" si="4"/>
        <v>0</v>
      </c>
      <c r="P34" s="17">
        <f t="shared" si="5"/>
        <v>0</v>
      </c>
    </row>
    <row r="35" spans="1:16" ht="21" customHeight="1" x14ac:dyDescent="0.2">
      <c r="O35" s="17">
        <f t="shared" si="4"/>
        <v>0</v>
      </c>
      <c r="P35" s="17">
        <f t="shared" si="5"/>
        <v>0</v>
      </c>
    </row>
    <row r="36" spans="1:16" ht="21" customHeight="1" x14ac:dyDescent="0.2">
      <c r="A36" s="12"/>
      <c r="B36" s="1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6" ht="21" customHeight="1" x14ac:dyDescent="0.2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</sheetData>
  <mergeCells count="3">
    <mergeCell ref="A3:A4"/>
    <mergeCell ref="B3:B4"/>
    <mergeCell ref="C3:C4"/>
  </mergeCells>
  <conditionalFormatting sqref="D5:H5">
    <cfRule type="cellIs" dxfId="81" priority="29" stopIfTrue="1" operator="equal">
      <formula>$O$5</formula>
    </cfRule>
    <cfRule type="cellIs" dxfId="80" priority="30" stopIfTrue="1" operator="equal">
      <formula>$P$5</formula>
    </cfRule>
  </conditionalFormatting>
  <conditionalFormatting sqref="D6:H6">
    <cfRule type="cellIs" dxfId="79" priority="31" stopIfTrue="1" operator="equal">
      <formula>$O$6</formula>
    </cfRule>
    <cfRule type="cellIs" dxfId="78" priority="32" stopIfTrue="1" operator="equal">
      <formula>$P$6</formula>
    </cfRule>
  </conditionalFormatting>
  <conditionalFormatting sqref="D7:H7">
    <cfRule type="cellIs" dxfId="77" priority="33" stopIfTrue="1" operator="equal">
      <formula>$O$7</formula>
    </cfRule>
    <cfRule type="cellIs" dxfId="76" priority="34" stopIfTrue="1" operator="equal">
      <formula>$P$7</formula>
    </cfRule>
  </conditionalFormatting>
  <conditionalFormatting sqref="D8:H8">
    <cfRule type="cellIs" dxfId="75" priority="35" stopIfTrue="1" operator="equal">
      <formula>$O$8</formula>
    </cfRule>
    <cfRule type="cellIs" dxfId="74" priority="36" stopIfTrue="1" operator="equal">
      <formula>$P$8</formula>
    </cfRule>
  </conditionalFormatting>
  <conditionalFormatting sqref="D9:H9">
    <cfRule type="cellIs" dxfId="73" priority="37" stopIfTrue="1" operator="equal">
      <formula>$O$9</formula>
    </cfRule>
    <cfRule type="cellIs" dxfId="72" priority="38" stopIfTrue="1" operator="equal">
      <formula>$P$9</formula>
    </cfRule>
  </conditionalFormatting>
  <conditionalFormatting sqref="D10:H10">
    <cfRule type="cellIs" dxfId="71" priority="39" stopIfTrue="1" operator="equal">
      <formula>$O$10</formula>
    </cfRule>
    <cfRule type="cellIs" dxfId="70" priority="40" stopIfTrue="1" operator="equal">
      <formula>$P$10</formula>
    </cfRule>
  </conditionalFormatting>
  <conditionalFormatting sqref="D11:H11">
    <cfRule type="cellIs" dxfId="69" priority="41" stopIfTrue="1" operator="equal">
      <formula>$O$11</formula>
    </cfRule>
    <cfRule type="cellIs" dxfId="68" priority="42" stopIfTrue="1" operator="equal">
      <formula>$P$11</formula>
    </cfRule>
  </conditionalFormatting>
  <conditionalFormatting sqref="D12:H12">
    <cfRule type="cellIs" dxfId="67" priority="43" stopIfTrue="1" operator="equal">
      <formula>$O$12</formula>
    </cfRule>
    <cfRule type="cellIs" dxfId="66" priority="44" stopIfTrue="1" operator="equal">
      <formula>$P$12</formula>
    </cfRule>
  </conditionalFormatting>
  <conditionalFormatting sqref="D13:H13">
    <cfRule type="cellIs" dxfId="65" priority="45" stopIfTrue="1" operator="equal">
      <formula>$O$13</formula>
    </cfRule>
    <cfRule type="cellIs" dxfId="64" priority="46" stopIfTrue="1" operator="equal">
      <formula>$P$13</formula>
    </cfRule>
  </conditionalFormatting>
  <conditionalFormatting sqref="D14:H14">
    <cfRule type="cellIs" dxfId="63" priority="47" stopIfTrue="1" operator="equal">
      <formula>$O$14</formula>
    </cfRule>
    <cfRule type="cellIs" dxfId="62" priority="48" stopIfTrue="1" operator="equal">
      <formula>$P$14</formula>
    </cfRule>
  </conditionalFormatting>
  <conditionalFormatting sqref="D15:H15">
    <cfRule type="cellIs" dxfId="61" priority="49" stopIfTrue="1" operator="equal">
      <formula>$O$15</formula>
    </cfRule>
    <cfRule type="cellIs" dxfId="60" priority="50" stopIfTrue="1" operator="equal">
      <formula>$P$15</formula>
    </cfRule>
  </conditionalFormatting>
  <conditionalFormatting sqref="D16:H16">
    <cfRule type="cellIs" dxfId="59" priority="51" stopIfTrue="1" operator="equal">
      <formula>$O$16</formula>
    </cfRule>
    <cfRule type="cellIs" dxfId="58" priority="52" stopIfTrue="1" operator="equal">
      <formula>$P$16</formula>
    </cfRule>
  </conditionalFormatting>
  <conditionalFormatting sqref="D17:H17">
    <cfRule type="cellIs" dxfId="57" priority="53" stopIfTrue="1" operator="equal">
      <formula>$O$17</formula>
    </cfRule>
    <cfRule type="cellIs" dxfId="56" priority="54" stopIfTrue="1" operator="equal">
      <formula>$P$17</formula>
    </cfRule>
  </conditionalFormatting>
  <conditionalFormatting sqref="J5:J17">
    <cfRule type="cellIs" dxfId="55" priority="4" operator="between">
      <formula>25.1</formula>
      <formula>50</formula>
    </cfRule>
    <cfRule type="cellIs" dxfId="54" priority="5" operator="between">
      <formula>50.1</formula>
      <formula>75</formula>
    </cfRule>
    <cfRule type="cellIs" dxfId="53" priority="6" operator="greaterThan">
      <formula>75</formula>
    </cfRule>
  </conditionalFormatting>
  <conditionalFormatting sqref="L5:L17">
    <cfRule type="cellIs" dxfId="52" priority="1" operator="greaterThan">
      <formula>75</formula>
    </cfRule>
    <cfRule type="cellIs" dxfId="51" priority="2" operator="between">
      <formula>50.1</formula>
      <formula>75</formula>
    </cfRule>
    <cfRule type="cellIs" dxfId="50" priority="3" operator="between">
      <formula>25.1</formula>
      <formula>50</formula>
    </cfRule>
  </conditionalFormatting>
  <pageMargins left="0.39370078740157483" right="0.39370078740157483" top="0.59055118110236227" bottom="0.59055118110236227" header="0.11811023622047245" footer="0.1181102362204724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37"/>
  <sheetViews>
    <sheetView zoomScaleNormal="100" workbookViewId="0">
      <pane ySplit="4" topLeftCell="A5" activePane="bottomLeft" state="frozen"/>
      <selection activeCell="Q5" sqref="Q5:Q38"/>
      <selection pane="bottomLeft" activeCell="Q42" sqref="Q42"/>
    </sheetView>
  </sheetViews>
  <sheetFormatPr defaultRowHeight="12.75" x14ac:dyDescent="0.2"/>
  <cols>
    <col min="1" max="1" width="6.42578125" customWidth="1"/>
    <col min="2" max="2" width="25.42578125" customWidth="1"/>
    <col min="3" max="3" width="42.5703125" customWidth="1"/>
    <col min="4" max="5" width="7.28515625" hidden="1" customWidth="1"/>
    <col min="6" max="7" width="0.140625" hidden="1" customWidth="1"/>
    <col min="8" max="8" width="7.28515625" hidden="1" customWidth="1"/>
    <col min="9" max="9" width="0.140625" hidden="1" customWidth="1"/>
    <col min="10" max="11" width="7.28515625" hidden="1" customWidth="1"/>
    <col min="12" max="13" width="7.28515625" customWidth="1"/>
    <col min="14" max="14" width="10" customWidth="1"/>
    <col min="15" max="15" width="0.140625" hidden="1" customWidth="1"/>
    <col min="16" max="16" width="8.7109375" hidden="1" customWidth="1"/>
    <col min="17" max="17" width="10.140625" customWidth="1"/>
  </cols>
  <sheetData>
    <row r="1" spans="1:19" ht="22.5" x14ac:dyDescent="0.3">
      <c r="B1" s="10" t="s">
        <v>33</v>
      </c>
      <c r="C1" s="7" t="s">
        <v>35</v>
      </c>
      <c r="D1" s="4"/>
      <c r="E1" s="4"/>
      <c r="F1" s="4"/>
      <c r="H1" s="4"/>
    </row>
    <row r="2" spans="1:19" ht="13.5" thickBot="1" x14ac:dyDescent="0.25">
      <c r="D2" s="16"/>
      <c r="E2" s="16"/>
      <c r="F2" s="16"/>
      <c r="G2" s="16"/>
      <c r="H2" s="16"/>
    </row>
    <row r="3" spans="1:19" ht="20.25" customHeight="1" thickBot="1" x14ac:dyDescent="0.25">
      <c r="A3" s="140" t="s">
        <v>13</v>
      </c>
      <c r="B3" s="142" t="s">
        <v>12</v>
      </c>
      <c r="C3" s="142" t="s">
        <v>11</v>
      </c>
      <c r="D3" s="33" t="s">
        <v>4</v>
      </c>
      <c r="E3" s="34" t="s">
        <v>4</v>
      </c>
      <c r="F3" s="35" t="s">
        <v>0</v>
      </c>
      <c r="G3" s="36" t="s">
        <v>4</v>
      </c>
      <c r="H3" s="37" t="s">
        <v>4</v>
      </c>
      <c r="I3" s="38" t="s">
        <v>2</v>
      </c>
      <c r="J3" s="38" t="s">
        <v>2</v>
      </c>
      <c r="K3" s="54" t="s">
        <v>6</v>
      </c>
      <c r="L3" s="56" t="s">
        <v>174</v>
      </c>
      <c r="M3" s="57" t="s">
        <v>174</v>
      </c>
      <c r="N3" s="1"/>
      <c r="O3" s="1"/>
      <c r="P3" s="1"/>
      <c r="Q3" s="1"/>
      <c r="R3" s="1"/>
    </row>
    <row r="4" spans="1:19" ht="20.25" customHeight="1" thickBot="1" x14ac:dyDescent="0.25">
      <c r="A4" s="141"/>
      <c r="B4" s="143"/>
      <c r="C4" s="143"/>
      <c r="D4" s="47">
        <v>1</v>
      </c>
      <c r="E4" s="48">
        <v>2</v>
      </c>
      <c r="F4" s="49">
        <v>3</v>
      </c>
      <c r="G4" s="50">
        <v>4</v>
      </c>
      <c r="H4" s="51">
        <v>5</v>
      </c>
      <c r="I4" s="52" t="s">
        <v>1</v>
      </c>
      <c r="J4" s="53" t="s">
        <v>3</v>
      </c>
      <c r="K4" s="55" t="s">
        <v>5</v>
      </c>
      <c r="L4" s="58" t="s">
        <v>2</v>
      </c>
      <c r="M4" s="59" t="s">
        <v>5</v>
      </c>
      <c r="N4" s="76"/>
      <c r="O4" s="69" t="s">
        <v>31</v>
      </c>
      <c r="P4" s="70" t="s">
        <v>30</v>
      </c>
    </row>
    <row r="5" spans="1:19" ht="21" customHeight="1" x14ac:dyDescent="0.25">
      <c r="A5" s="114">
        <v>20</v>
      </c>
      <c r="B5" s="62" t="s">
        <v>130</v>
      </c>
      <c r="C5" s="98" t="s">
        <v>131</v>
      </c>
      <c r="D5" s="20"/>
      <c r="E5" s="20"/>
      <c r="F5" s="20"/>
      <c r="G5" s="20"/>
      <c r="H5" s="20"/>
      <c r="I5" s="20">
        <f t="shared" ref="I5:I26" si="0">SUM(D5:H5)-MAX(D5:H5)-MIN(D5:H5)</f>
        <v>0</v>
      </c>
      <c r="J5" s="21">
        <f t="shared" ref="J5:J26" si="1">I5/3</f>
        <v>0</v>
      </c>
      <c r="K5" s="22">
        <f t="shared" ref="K5:K26" si="2">RANK(J5,$J$5:$J$35)</f>
        <v>1</v>
      </c>
      <c r="L5" s="68">
        <v>98.28</v>
      </c>
      <c r="M5" s="46">
        <f t="shared" ref="M5:M26" si="3">RANK(L5,$L$5:$L$32)</f>
        <v>1</v>
      </c>
      <c r="O5" s="27">
        <f t="shared" ref="O5:O35" si="4">MIN(D5:H5)</f>
        <v>0</v>
      </c>
      <c r="P5" s="30">
        <f t="shared" ref="P5:P35" si="5">MAX(D5:H5)</f>
        <v>0</v>
      </c>
      <c r="S5" s="11"/>
    </row>
    <row r="6" spans="1:19" ht="21" customHeight="1" x14ac:dyDescent="0.25">
      <c r="A6" s="111">
        <v>8</v>
      </c>
      <c r="B6" s="99" t="s">
        <v>129</v>
      </c>
      <c r="C6" s="100" t="s">
        <v>104</v>
      </c>
      <c r="D6" s="5"/>
      <c r="E6" s="5"/>
      <c r="F6" s="5"/>
      <c r="G6" s="5"/>
      <c r="H6" s="5"/>
      <c r="I6" s="5">
        <f t="shared" si="0"/>
        <v>0</v>
      </c>
      <c r="J6" s="6">
        <f t="shared" si="1"/>
        <v>0</v>
      </c>
      <c r="K6" s="9">
        <f t="shared" si="2"/>
        <v>1</v>
      </c>
      <c r="L6" s="63">
        <v>93.1</v>
      </c>
      <c r="M6" s="39">
        <f t="shared" si="3"/>
        <v>2</v>
      </c>
      <c r="O6" s="27">
        <f t="shared" si="4"/>
        <v>0</v>
      </c>
      <c r="P6" s="30">
        <f t="shared" si="5"/>
        <v>0</v>
      </c>
    </row>
    <row r="7" spans="1:19" ht="21" customHeight="1" x14ac:dyDescent="0.25">
      <c r="A7" s="131">
        <v>14</v>
      </c>
      <c r="B7" s="101" t="s">
        <v>140</v>
      </c>
      <c r="C7" s="102" t="s">
        <v>141</v>
      </c>
      <c r="D7" s="23"/>
      <c r="E7" s="23"/>
      <c r="F7" s="23"/>
      <c r="G7" s="23"/>
      <c r="H7" s="23"/>
      <c r="I7" s="24">
        <f t="shared" si="0"/>
        <v>0</v>
      </c>
      <c r="J7" s="24">
        <f t="shared" si="1"/>
        <v>0</v>
      </c>
      <c r="K7" s="23">
        <f t="shared" si="2"/>
        <v>1</v>
      </c>
      <c r="L7" s="63">
        <v>90.95</v>
      </c>
      <c r="M7" s="39">
        <f t="shared" si="3"/>
        <v>3</v>
      </c>
      <c r="O7" s="27">
        <f t="shared" si="4"/>
        <v>0</v>
      </c>
      <c r="P7" s="30">
        <f t="shared" si="5"/>
        <v>0</v>
      </c>
    </row>
    <row r="8" spans="1:19" ht="21" customHeight="1" x14ac:dyDescent="0.25">
      <c r="A8" s="96">
        <v>9</v>
      </c>
      <c r="B8" s="32" t="s">
        <v>128</v>
      </c>
      <c r="C8" s="97" t="s">
        <v>175</v>
      </c>
      <c r="D8" s="5"/>
      <c r="E8" s="5"/>
      <c r="F8" s="5"/>
      <c r="G8" s="5"/>
      <c r="H8" s="5"/>
      <c r="I8" s="5">
        <f t="shared" si="0"/>
        <v>0</v>
      </c>
      <c r="J8" s="6">
        <f t="shared" si="1"/>
        <v>0</v>
      </c>
      <c r="K8" s="9">
        <f t="shared" si="2"/>
        <v>1</v>
      </c>
      <c r="L8" s="63">
        <v>87.5</v>
      </c>
      <c r="M8" s="39">
        <f t="shared" si="3"/>
        <v>4</v>
      </c>
      <c r="O8" s="27">
        <f t="shared" si="4"/>
        <v>0</v>
      </c>
      <c r="P8" s="30">
        <f t="shared" si="5"/>
        <v>0</v>
      </c>
    </row>
    <row r="9" spans="1:19" ht="21" customHeight="1" x14ac:dyDescent="0.25">
      <c r="A9" s="40">
        <v>6</v>
      </c>
      <c r="B9" s="32" t="s">
        <v>147</v>
      </c>
      <c r="C9" s="97" t="s">
        <v>145</v>
      </c>
      <c r="D9" s="5"/>
      <c r="E9" s="5"/>
      <c r="F9" s="5"/>
      <c r="G9" s="5"/>
      <c r="H9" s="5"/>
      <c r="I9" s="6">
        <f t="shared" si="0"/>
        <v>0</v>
      </c>
      <c r="J9" s="6">
        <f t="shared" si="1"/>
        <v>0</v>
      </c>
      <c r="K9" s="9">
        <f t="shared" si="2"/>
        <v>1</v>
      </c>
      <c r="L9" s="63">
        <v>85.78</v>
      </c>
      <c r="M9" s="39">
        <f t="shared" si="3"/>
        <v>5</v>
      </c>
      <c r="O9" s="27">
        <f t="shared" si="4"/>
        <v>0</v>
      </c>
      <c r="P9" s="30">
        <f t="shared" si="5"/>
        <v>0</v>
      </c>
    </row>
    <row r="10" spans="1:19" ht="21" customHeight="1" x14ac:dyDescent="0.25">
      <c r="A10" s="96">
        <v>10</v>
      </c>
      <c r="B10" s="32" t="s">
        <v>137</v>
      </c>
      <c r="C10" s="97" t="s">
        <v>27</v>
      </c>
      <c r="D10" s="5"/>
      <c r="E10" s="5"/>
      <c r="F10" s="5"/>
      <c r="G10" s="5"/>
      <c r="H10" s="5"/>
      <c r="I10" s="6">
        <f t="shared" si="0"/>
        <v>0</v>
      </c>
      <c r="J10" s="6">
        <f t="shared" si="1"/>
        <v>0</v>
      </c>
      <c r="K10" s="9">
        <f t="shared" si="2"/>
        <v>1</v>
      </c>
      <c r="L10" s="63">
        <v>84.91</v>
      </c>
      <c r="M10" s="39">
        <f t="shared" si="3"/>
        <v>6</v>
      </c>
      <c r="O10" s="27">
        <f t="shared" si="4"/>
        <v>0</v>
      </c>
      <c r="P10" s="30">
        <f t="shared" si="5"/>
        <v>0</v>
      </c>
    </row>
    <row r="11" spans="1:19" ht="21" customHeight="1" x14ac:dyDescent="0.25">
      <c r="A11" s="40">
        <v>3</v>
      </c>
      <c r="B11" s="32" t="s">
        <v>143</v>
      </c>
      <c r="C11" s="97" t="s">
        <v>84</v>
      </c>
      <c r="D11" s="5"/>
      <c r="E11" s="5"/>
      <c r="F11" s="5"/>
      <c r="G11" s="5"/>
      <c r="H11" s="5"/>
      <c r="I11" s="6">
        <f t="shared" si="0"/>
        <v>0</v>
      </c>
      <c r="J11" s="6">
        <f t="shared" si="1"/>
        <v>0</v>
      </c>
      <c r="K11" s="9">
        <f t="shared" si="2"/>
        <v>1</v>
      </c>
      <c r="L11" s="63">
        <v>84.05</v>
      </c>
      <c r="M11" s="39">
        <f t="shared" si="3"/>
        <v>7</v>
      </c>
      <c r="O11" s="27">
        <f t="shared" si="4"/>
        <v>0</v>
      </c>
      <c r="P11" s="30">
        <f t="shared" si="5"/>
        <v>0</v>
      </c>
    </row>
    <row r="12" spans="1:19" ht="21" customHeight="1" x14ac:dyDescent="0.25">
      <c r="A12" s="96">
        <v>15</v>
      </c>
      <c r="B12" s="32" t="s">
        <v>133</v>
      </c>
      <c r="C12" s="97" t="s">
        <v>17</v>
      </c>
      <c r="D12" s="5"/>
      <c r="E12" s="5"/>
      <c r="F12" s="5"/>
      <c r="G12" s="5"/>
      <c r="H12" s="5"/>
      <c r="I12" s="6">
        <f t="shared" si="0"/>
        <v>0</v>
      </c>
      <c r="J12" s="6">
        <f t="shared" si="1"/>
        <v>0</v>
      </c>
      <c r="K12" s="9">
        <f t="shared" si="2"/>
        <v>1</v>
      </c>
      <c r="L12" s="63">
        <v>82.76</v>
      </c>
      <c r="M12" s="39">
        <f t="shared" si="3"/>
        <v>8</v>
      </c>
      <c r="O12" s="27">
        <f t="shared" si="4"/>
        <v>0</v>
      </c>
      <c r="P12" s="30">
        <f t="shared" si="5"/>
        <v>0</v>
      </c>
    </row>
    <row r="13" spans="1:19" ht="21" customHeight="1" x14ac:dyDescent="0.25">
      <c r="A13" s="96">
        <v>18</v>
      </c>
      <c r="B13" s="32" t="s">
        <v>97</v>
      </c>
      <c r="C13" s="97" t="s">
        <v>63</v>
      </c>
      <c r="D13" s="5"/>
      <c r="E13" s="5"/>
      <c r="F13" s="5"/>
      <c r="G13" s="5"/>
      <c r="H13" s="5"/>
      <c r="I13" s="6">
        <f t="shared" si="0"/>
        <v>0</v>
      </c>
      <c r="J13" s="6">
        <f t="shared" si="1"/>
        <v>0</v>
      </c>
      <c r="K13" s="9">
        <f t="shared" si="2"/>
        <v>1</v>
      </c>
      <c r="L13" s="63">
        <v>81.47</v>
      </c>
      <c r="M13" s="39">
        <f t="shared" si="3"/>
        <v>9</v>
      </c>
      <c r="O13" s="27">
        <f t="shared" si="4"/>
        <v>0</v>
      </c>
      <c r="P13" s="30">
        <f t="shared" si="5"/>
        <v>0</v>
      </c>
    </row>
    <row r="14" spans="1:19" ht="21" customHeight="1" x14ac:dyDescent="0.25">
      <c r="A14" s="40">
        <v>17</v>
      </c>
      <c r="B14" s="32" t="s">
        <v>138</v>
      </c>
      <c r="C14" s="97" t="s">
        <v>24</v>
      </c>
      <c r="D14" s="5"/>
      <c r="E14" s="5"/>
      <c r="F14" s="5"/>
      <c r="G14" s="5"/>
      <c r="H14" s="5"/>
      <c r="I14" s="6">
        <f t="shared" si="0"/>
        <v>0</v>
      </c>
      <c r="J14" s="6">
        <f t="shared" si="1"/>
        <v>0</v>
      </c>
      <c r="K14" s="9">
        <f t="shared" si="2"/>
        <v>1</v>
      </c>
      <c r="L14" s="63">
        <v>81.03</v>
      </c>
      <c r="M14" s="39">
        <f t="shared" si="3"/>
        <v>10</v>
      </c>
      <c r="O14" s="27">
        <f t="shared" si="4"/>
        <v>0</v>
      </c>
      <c r="P14" s="30">
        <f t="shared" si="5"/>
        <v>0</v>
      </c>
    </row>
    <row r="15" spans="1:19" ht="21" customHeight="1" x14ac:dyDescent="0.25">
      <c r="A15" s="96">
        <v>5</v>
      </c>
      <c r="B15" s="32" t="s">
        <v>135</v>
      </c>
      <c r="C15" s="97" t="s">
        <v>21</v>
      </c>
      <c r="D15" s="5"/>
      <c r="E15" s="5"/>
      <c r="F15" s="5"/>
      <c r="G15" s="5"/>
      <c r="H15" s="5"/>
      <c r="I15" s="6">
        <f t="shared" si="0"/>
        <v>0</v>
      </c>
      <c r="J15" s="6">
        <f t="shared" si="1"/>
        <v>0</v>
      </c>
      <c r="K15" s="9">
        <f t="shared" si="2"/>
        <v>1</v>
      </c>
      <c r="L15" s="63">
        <v>77.16</v>
      </c>
      <c r="M15" s="39">
        <f t="shared" si="3"/>
        <v>11</v>
      </c>
      <c r="O15" s="27">
        <f t="shared" si="4"/>
        <v>0</v>
      </c>
      <c r="P15" s="30">
        <f t="shared" si="5"/>
        <v>0</v>
      </c>
    </row>
    <row r="16" spans="1:19" ht="21" customHeight="1" x14ac:dyDescent="0.25">
      <c r="A16" s="40">
        <v>19</v>
      </c>
      <c r="B16" s="32" t="s">
        <v>139</v>
      </c>
      <c r="C16" s="97" t="s">
        <v>80</v>
      </c>
      <c r="D16" s="5"/>
      <c r="E16" s="5"/>
      <c r="F16" s="5"/>
      <c r="G16" s="5"/>
      <c r="H16" s="5"/>
      <c r="I16" s="6">
        <f t="shared" si="0"/>
        <v>0</v>
      </c>
      <c r="J16" s="6">
        <f t="shared" si="1"/>
        <v>0</v>
      </c>
      <c r="K16" s="9">
        <f t="shared" si="2"/>
        <v>1</v>
      </c>
      <c r="L16" s="63">
        <v>76.290000000000006</v>
      </c>
      <c r="M16" s="39">
        <f t="shared" si="3"/>
        <v>12</v>
      </c>
      <c r="O16" s="27">
        <f t="shared" si="4"/>
        <v>0</v>
      </c>
      <c r="P16" s="30">
        <f t="shared" si="5"/>
        <v>0</v>
      </c>
    </row>
    <row r="17" spans="1:16" ht="21" customHeight="1" x14ac:dyDescent="0.25">
      <c r="A17" s="40">
        <v>11</v>
      </c>
      <c r="B17" s="32" t="s">
        <v>148</v>
      </c>
      <c r="C17" s="97" t="s">
        <v>113</v>
      </c>
      <c r="D17" s="5"/>
      <c r="E17" s="5"/>
      <c r="F17" s="5"/>
      <c r="G17" s="5"/>
      <c r="H17" s="5"/>
      <c r="I17" s="6">
        <f t="shared" si="0"/>
        <v>0</v>
      </c>
      <c r="J17" s="6">
        <f t="shared" si="1"/>
        <v>0</v>
      </c>
      <c r="K17" s="9">
        <f t="shared" si="2"/>
        <v>1</v>
      </c>
      <c r="L17" s="63">
        <v>75.430000000000007</v>
      </c>
      <c r="M17" s="39">
        <f t="shared" si="3"/>
        <v>13</v>
      </c>
      <c r="O17" s="27">
        <f t="shared" si="4"/>
        <v>0</v>
      </c>
      <c r="P17" s="30">
        <f t="shared" si="5"/>
        <v>0</v>
      </c>
    </row>
    <row r="18" spans="1:16" ht="21" customHeight="1" x14ac:dyDescent="0.25">
      <c r="A18" s="96">
        <v>21</v>
      </c>
      <c r="B18" s="32" t="s">
        <v>136</v>
      </c>
      <c r="C18" s="97" t="s">
        <v>63</v>
      </c>
      <c r="D18" s="5"/>
      <c r="E18" s="5"/>
      <c r="F18" s="5"/>
      <c r="G18" s="5"/>
      <c r="H18" s="5"/>
      <c r="I18" s="6">
        <f t="shared" si="0"/>
        <v>0</v>
      </c>
      <c r="J18" s="6">
        <f t="shared" si="1"/>
        <v>0</v>
      </c>
      <c r="K18" s="9">
        <f t="shared" si="2"/>
        <v>1</v>
      </c>
      <c r="L18" s="63">
        <v>75</v>
      </c>
      <c r="M18" s="39">
        <f t="shared" si="3"/>
        <v>14</v>
      </c>
      <c r="O18" s="27">
        <f t="shared" si="4"/>
        <v>0</v>
      </c>
      <c r="P18" s="30">
        <f t="shared" si="5"/>
        <v>0</v>
      </c>
    </row>
    <row r="19" spans="1:16" s="19" customFormat="1" ht="21" customHeight="1" x14ac:dyDescent="0.25">
      <c r="A19" s="40">
        <v>12</v>
      </c>
      <c r="B19" s="32" t="s">
        <v>144</v>
      </c>
      <c r="C19" s="97" t="s">
        <v>145</v>
      </c>
      <c r="D19" s="5"/>
      <c r="E19" s="5"/>
      <c r="F19" s="5"/>
      <c r="G19" s="5"/>
      <c r="H19" s="5"/>
      <c r="I19" s="6">
        <f t="shared" si="0"/>
        <v>0</v>
      </c>
      <c r="J19" s="6">
        <f t="shared" si="1"/>
        <v>0</v>
      </c>
      <c r="K19" s="9">
        <f t="shared" si="2"/>
        <v>1</v>
      </c>
      <c r="L19" s="63">
        <v>72.41</v>
      </c>
      <c r="M19" s="39">
        <f t="shared" si="3"/>
        <v>15</v>
      </c>
      <c r="O19" s="27">
        <f t="shared" si="4"/>
        <v>0</v>
      </c>
      <c r="P19" s="30">
        <f t="shared" si="5"/>
        <v>0</v>
      </c>
    </row>
    <row r="20" spans="1:16" ht="21" customHeight="1" x14ac:dyDescent="0.25">
      <c r="A20" s="40">
        <v>16</v>
      </c>
      <c r="B20" s="32" t="s">
        <v>142</v>
      </c>
      <c r="C20" s="97" t="s">
        <v>141</v>
      </c>
      <c r="D20" s="5"/>
      <c r="E20" s="5"/>
      <c r="F20" s="5"/>
      <c r="G20" s="5"/>
      <c r="H20" s="5"/>
      <c r="I20" s="6">
        <f t="shared" si="0"/>
        <v>0</v>
      </c>
      <c r="J20" s="6">
        <f t="shared" si="1"/>
        <v>0</v>
      </c>
      <c r="K20" s="9">
        <f t="shared" si="2"/>
        <v>1</v>
      </c>
      <c r="L20" s="63">
        <v>69.83</v>
      </c>
      <c r="M20" s="39">
        <f t="shared" si="3"/>
        <v>16</v>
      </c>
      <c r="N20" s="8"/>
      <c r="O20" s="27">
        <f t="shared" si="4"/>
        <v>0</v>
      </c>
      <c r="P20" s="30">
        <f t="shared" si="5"/>
        <v>0</v>
      </c>
    </row>
    <row r="21" spans="1:16" ht="21" customHeight="1" x14ac:dyDescent="0.25">
      <c r="A21" s="96">
        <v>13</v>
      </c>
      <c r="B21" s="32" t="s">
        <v>134</v>
      </c>
      <c r="C21" s="97" t="s">
        <v>19</v>
      </c>
      <c r="D21" s="5"/>
      <c r="E21" s="5"/>
      <c r="F21" s="5"/>
      <c r="G21" s="5"/>
      <c r="H21" s="5"/>
      <c r="I21" s="6">
        <f t="shared" si="0"/>
        <v>0</v>
      </c>
      <c r="J21" s="6">
        <f t="shared" si="1"/>
        <v>0</v>
      </c>
      <c r="K21" s="9">
        <f t="shared" si="2"/>
        <v>1</v>
      </c>
      <c r="L21" s="63">
        <v>69.400000000000006</v>
      </c>
      <c r="M21" s="39">
        <f t="shared" si="3"/>
        <v>17</v>
      </c>
      <c r="O21" s="27">
        <f t="shared" si="4"/>
        <v>0</v>
      </c>
      <c r="P21" s="30">
        <f t="shared" si="5"/>
        <v>0</v>
      </c>
    </row>
    <row r="22" spans="1:16" ht="21" customHeight="1" x14ac:dyDescent="0.25">
      <c r="A22" s="40">
        <v>7</v>
      </c>
      <c r="B22" s="32" t="s">
        <v>146</v>
      </c>
      <c r="C22" s="97" t="s">
        <v>145</v>
      </c>
      <c r="D22" s="5"/>
      <c r="E22" s="5"/>
      <c r="F22" s="5"/>
      <c r="G22" s="5"/>
      <c r="H22" s="5"/>
      <c r="I22" s="6">
        <f t="shared" si="0"/>
        <v>0</v>
      </c>
      <c r="J22" s="6">
        <f t="shared" si="1"/>
        <v>0</v>
      </c>
      <c r="K22" s="9">
        <f t="shared" si="2"/>
        <v>1</v>
      </c>
      <c r="L22" s="63">
        <v>69.400000000000006</v>
      </c>
      <c r="M22" s="39">
        <f t="shared" si="3"/>
        <v>17</v>
      </c>
      <c r="O22" s="27">
        <f t="shared" si="4"/>
        <v>0</v>
      </c>
      <c r="P22" s="30">
        <f t="shared" si="5"/>
        <v>0</v>
      </c>
    </row>
    <row r="23" spans="1:16" ht="21" customHeight="1" x14ac:dyDescent="0.25">
      <c r="A23" s="105">
        <v>4</v>
      </c>
      <c r="B23" s="32" t="s">
        <v>189</v>
      </c>
      <c r="C23" s="97" t="s">
        <v>111</v>
      </c>
      <c r="D23" s="5"/>
      <c r="E23" s="5"/>
      <c r="F23" s="5"/>
      <c r="G23" s="5"/>
      <c r="H23" s="5"/>
      <c r="I23" s="6">
        <f t="shared" si="0"/>
        <v>0</v>
      </c>
      <c r="J23" s="6">
        <f t="shared" si="1"/>
        <v>0</v>
      </c>
      <c r="K23" s="9">
        <f t="shared" si="2"/>
        <v>1</v>
      </c>
      <c r="L23" s="63">
        <v>58.19</v>
      </c>
      <c r="M23" s="39">
        <f t="shared" si="3"/>
        <v>19</v>
      </c>
      <c r="O23" s="27">
        <f t="shared" si="4"/>
        <v>0</v>
      </c>
      <c r="P23" s="30">
        <f t="shared" si="5"/>
        <v>0</v>
      </c>
    </row>
    <row r="24" spans="1:16" ht="21" customHeight="1" x14ac:dyDescent="0.25">
      <c r="A24" s="40">
        <v>2</v>
      </c>
      <c r="B24" s="32" t="s">
        <v>187</v>
      </c>
      <c r="C24" s="97" t="s">
        <v>67</v>
      </c>
      <c r="D24" s="5"/>
      <c r="E24" s="5"/>
      <c r="F24" s="5"/>
      <c r="G24" s="5"/>
      <c r="H24" s="5"/>
      <c r="I24" s="6">
        <f t="shared" si="0"/>
        <v>0</v>
      </c>
      <c r="J24" s="6">
        <f t="shared" si="1"/>
        <v>0</v>
      </c>
      <c r="K24" s="9">
        <f t="shared" si="2"/>
        <v>1</v>
      </c>
      <c r="L24" s="63">
        <v>55.17</v>
      </c>
      <c r="M24" s="39">
        <f t="shared" si="3"/>
        <v>20</v>
      </c>
      <c r="O24" s="27">
        <f t="shared" si="4"/>
        <v>0</v>
      </c>
      <c r="P24" s="30">
        <f t="shared" si="5"/>
        <v>0</v>
      </c>
    </row>
    <row r="25" spans="1:16" ht="21" customHeight="1" x14ac:dyDescent="0.25">
      <c r="A25" s="96"/>
      <c r="B25" s="108" t="s">
        <v>121</v>
      </c>
      <c r="C25" s="109" t="s">
        <v>132</v>
      </c>
      <c r="D25" s="5"/>
      <c r="E25" s="5"/>
      <c r="F25" s="5"/>
      <c r="G25" s="5"/>
      <c r="H25" s="5"/>
      <c r="I25" s="6">
        <f t="shared" si="0"/>
        <v>0</v>
      </c>
      <c r="J25" s="6">
        <f t="shared" si="1"/>
        <v>0</v>
      </c>
      <c r="K25" s="9">
        <f t="shared" si="2"/>
        <v>1</v>
      </c>
      <c r="L25" s="63">
        <v>0</v>
      </c>
      <c r="M25" s="39">
        <f t="shared" si="3"/>
        <v>21</v>
      </c>
      <c r="O25" s="27">
        <f t="shared" si="4"/>
        <v>0</v>
      </c>
      <c r="P25" s="30">
        <f t="shared" si="5"/>
        <v>0</v>
      </c>
    </row>
    <row r="26" spans="1:16" ht="21" customHeight="1" thickBot="1" x14ac:dyDescent="0.3">
      <c r="A26" s="42">
        <v>22</v>
      </c>
      <c r="B26" s="117" t="s">
        <v>127</v>
      </c>
      <c r="C26" s="118" t="s">
        <v>149</v>
      </c>
      <c r="D26" s="43"/>
      <c r="E26" s="43"/>
      <c r="F26" s="43"/>
      <c r="G26" s="43"/>
      <c r="H26" s="43"/>
      <c r="I26" s="44">
        <f t="shared" si="0"/>
        <v>0</v>
      </c>
      <c r="J26" s="44">
        <f t="shared" si="1"/>
        <v>0</v>
      </c>
      <c r="K26" s="66">
        <f t="shared" si="2"/>
        <v>1</v>
      </c>
      <c r="L26" s="67">
        <v>0</v>
      </c>
      <c r="M26" s="45">
        <f t="shared" si="3"/>
        <v>21</v>
      </c>
      <c r="O26" s="27">
        <f t="shared" si="4"/>
        <v>0</v>
      </c>
      <c r="P26" s="30">
        <f t="shared" si="5"/>
        <v>0</v>
      </c>
    </row>
    <row r="27" spans="1:16" ht="21" customHeight="1" x14ac:dyDescent="0.2">
      <c r="O27" s="27">
        <f t="shared" si="4"/>
        <v>0</v>
      </c>
      <c r="P27" s="30">
        <f t="shared" si="5"/>
        <v>0</v>
      </c>
    </row>
    <row r="28" spans="1:16" ht="21" customHeight="1" x14ac:dyDescent="0.2">
      <c r="O28" s="27">
        <f t="shared" si="4"/>
        <v>0</v>
      </c>
      <c r="P28" s="30">
        <f t="shared" si="5"/>
        <v>0</v>
      </c>
    </row>
    <row r="29" spans="1:16" ht="21" customHeight="1" x14ac:dyDescent="0.2">
      <c r="O29" s="27">
        <f t="shared" si="4"/>
        <v>0</v>
      </c>
      <c r="P29" s="30">
        <f t="shared" si="5"/>
        <v>0</v>
      </c>
    </row>
    <row r="30" spans="1:16" ht="21" customHeight="1" x14ac:dyDescent="0.2">
      <c r="O30" s="27">
        <f t="shared" si="4"/>
        <v>0</v>
      </c>
      <c r="P30" s="30">
        <f t="shared" si="5"/>
        <v>0</v>
      </c>
    </row>
    <row r="31" spans="1:16" ht="21" customHeight="1" x14ac:dyDescent="0.2">
      <c r="O31" s="27">
        <f t="shared" si="4"/>
        <v>0</v>
      </c>
      <c r="P31" s="30">
        <f t="shared" si="5"/>
        <v>0</v>
      </c>
    </row>
    <row r="32" spans="1:16" ht="21" customHeight="1" thickBot="1" x14ac:dyDescent="0.25">
      <c r="O32" s="28">
        <f t="shared" si="4"/>
        <v>0</v>
      </c>
      <c r="P32" s="31">
        <f t="shared" si="5"/>
        <v>0</v>
      </c>
    </row>
    <row r="33" spans="1:16" ht="21" customHeight="1" x14ac:dyDescent="0.2">
      <c r="O33" s="17">
        <f t="shared" si="4"/>
        <v>0</v>
      </c>
      <c r="P33" s="17">
        <f t="shared" si="5"/>
        <v>0</v>
      </c>
    </row>
    <row r="34" spans="1:16" ht="21" customHeight="1" x14ac:dyDescent="0.2">
      <c r="O34" s="17">
        <f t="shared" si="4"/>
        <v>0</v>
      </c>
      <c r="P34" s="17">
        <f t="shared" si="5"/>
        <v>0</v>
      </c>
    </row>
    <row r="35" spans="1:16" ht="21" customHeight="1" x14ac:dyDescent="0.2">
      <c r="O35" s="17">
        <f t="shared" si="4"/>
        <v>0</v>
      </c>
      <c r="P35" s="17">
        <f t="shared" si="5"/>
        <v>0</v>
      </c>
    </row>
    <row r="36" spans="1:16" ht="21" customHeight="1" x14ac:dyDescent="0.2">
      <c r="A36" s="12"/>
      <c r="B36" s="1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6" ht="21" customHeight="1" x14ac:dyDescent="0.2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</sheetData>
  <mergeCells count="3">
    <mergeCell ref="A3:A4"/>
    <mergeCell ref="B3:B4"/>
    <mergeCell ref="C3:C4"/>
  </mergeCells>
  <conditionalFormatting sqref="D5:H5">
    <cfRule type="cellIs" dxfId="49" priority="29" stopIfTrue="1" operator="equal">
      <formula>$O$5</formula>
    </cfRule>
    <cfRule type="cellIs" dxfId="48" priority="30" stopIfTrue="1" operator="equal">
      <formula>$P$5</formula>
    </cfRule>
  </conditionalFormatting>
  <conditionalFormatting sqref="D6:H6">
    <cfRule type="cellIs" dxfId="47" priority="31" stopIfTrue="1" operator="equal">
      <formula>$O$6</formula>
    </cfRule>
    <cfRule type="cellIs" dxfId="46" priority="32" stopIfTrue="1" operator="equal">
      <formula>$P$6</formula>
    </cfRule>
  </conditionalFormatting>
  <conditionalFormatting sqref="D7:H7">
    <cfRule type="cellIs" dxfId="45" priority="33" stopIfTrue="1" operator="equal">
      <formula>$O$7</formula>
    </cfRule>
    <cfRule type="cellIs" dxfId="44" priority="34" stopIfTrue="1" operator="equal">
      <formula>$P$7</formula>
    </cfRule>
  </conditionalFormatting>
  <conditionalFormatting sqref="D8:H8">
    <cfRule type="cellIs" dxfId="43" priority="35" stopIfTrue="1" operator="equal">
      <formula>$O$8</formula>
    </cfRule>
    <cfRule type="cellIs" dxfId="42" priority="36" stopIfTrue="1" operator="equal">
      <formula>$P$8</formula>
    </cfRule>
  </conditionalFormatting>
  <conditionalFormatting sqref="D9:H9">
    <cfRule type="cellIs" dxfId="41" priority="37" stopIfTrue="1" operator="equal">
      <formula>$O$9</formula>
    </cfRule>
    <cfRule type="cellIs" dxfId="40" priority="38" stopIfTrue="1" operator="equal">
      <formula>$P$9</formula>
    </cfRule>
  </conditionalFormatting>
  <conditionalFormatting sqref="D10:H10">
    <cfRule type="cellIs" dxfId="39" priority="39" stopIfTrue="1" operator="equal">
      <formula>$O$10</formula>
    </cfRule>
    <cfRule type="cellIs" dxfId="38" priority="40" stopIfTrue="1" operator="equal">
      <formula>$P$10</formula>
    </cfRule>
  </conditionalFormatting>
  <conditionalFormatting sqref="D11:H11">
    <cfRule type="cellIs" dxfId="37" priority="41" stopIfTrue="1" operator="equal">
      <formula>$O$11</formula>
    </cfRule>
    <cfRule type="cellIs" dxfId="36" priority="42" stopIfTrue="1" operator="equal">
      <formula>$P$11</formula>
    </cfRule>
  </conditionalFormatting>
  <conditionalFormatting sqref="D12:H12">
    <cfRule type="cellIs" dxfId="35" priority="43" stopIfTrue="1" operator="equal">
      <formula>$O$12</formula>
    </cfRule>
    <cfRule type="cellIs" dxfId="34" priority="44" stopIfTrue="1" operator="equal">
      <formula>$P$12</formula>
    </cfRule>
  </conditionalFormatting>
  <conditionalFormatting sqref="D13:H13">
    <cfRule type="cellIs" dxfId="33" priority="45" stopIfTrue="1" operator="equal">
      <formula>$O$13</formula>
    </cfRule>
    <cfRule type="cellIs" dxfId="32" priority="46" stopIfTrue="1" operator="equal">
      <formula>$P$13</formula>
    </cfRule>
  </conditionalFormatting>
  <conditionalFormatting sqref="D14:H14">
    <cfRule type="cellIs" dxfId="31" priority="47" stopIfTrue="1" operator="equal">
      <formula>$O$14</formula>
    </cfRule>
    <cfRule type="cellIs" dxfId="30" priority="48" stopIfTrue="1" operator="equal">
      <formula>$P$14</formula>
    </cfRule>
  </conditionalFormatting>
  <conditionalFormatting sqref="D15:H15">
    <cfRule type="cellIs" dxfId="29" priority="49" stopIfTrue="1" operator="equal">
      <formula>$O$15</formula>
    </cfRule>
    <cfRule type="cellIs" dxfId="28" priority="50" stopIfTrue="1" operator="equal">
      <formula>$P$15</formula>
    </cfRule>
  </conditionalFormatting>
  <conditionalFormatting sqref="D16:H16">
    <cfRule type="cellIs" dxfId="27" priority="51" stopIfTrue="1" operator="equal">
      <formula>$O$16</formula>
    </cfRule>
    <cfRule type="cellIs" dxfId="26" priority="52" stopIfTrue="1" operator="equal">
      <formula>$P$16</formula>
    </cfRule>
  </conditionalFormatting>
  <conditionalFormatting sqref="D17:H17">
    <cfRule type="cellIs" dxfId="25" priority="53" stopIfTrue="1" operator="equal">
      <formula>$O$17</formula>
    </cfRule>
    <cfRule type="cellIs" dxfId="24" priority="54" stopIfTrue="1" operator="equal">
      <formula>$P$17</formula>
    </cfRule>
  </conditionalFormatting>
  <conditionalFormatting sqref="D18:H18">
    <cfRule type="cellIs" dxfId="23" priority="55" stopIfTrue="1" operator="equal">
      <formula>$O$18</formula>
    </cfRule>
    <cfRule type="cellIs" dxfId="22" priority="56" stopIfTrue="1" operator="equal">
      <formula>$P$18</formula>
    </cfRule>
  </conditionalFormatting>
  <conditionalFormatting sqref="D21:H21">
    <cfRule type="cellIs" dxfId="21" priority="57" stopIfTrue="1" operator="equal">
      <formula>$O$21</formula>
    </cfRule>
    <cfRule type="cellIs" dxfId="20" priority="58" stopIfTrue="1" operator="equal">
      <formula>$P$21</formula>
    </cfRule>
  </conditionalFormatting>
  <conditionalFormatting sqref="D19:H19">
    <cfRule type="cellIs" dxfId="19" priority="27" operator="equal">
      <formula>$P$19</formula>
    </cfRule>
    <cfRule type="cellIs" dxfId="18" priority="28" operator="equal">
      <formula>$O$19</formula>
    </cfRule>
  </conditionalFormatting>
  <conditionalFormatting sqref="D20:H20">
    <cfRule type="cellIs" dxfId="17" priority="25" operator="equal">
      <formula>$P$20</formula>
    </cfRule>
    <cfRule type="cellIs" dxfId="16" priority="26" operator="equal">
      <formula>$O$20</formula>
    </cfRule>
  </conditionalFormatting>
  <conditionalFormatting sqref="D23:H23">
    <cfRule type="cellIs" dxfId="15" priority="23" operator="equal">
      <formula>$P$23</formula>
    </cfRule>
    <cfRule type="cellIs" dxfId="14" priority="24" operator="equal">
      <formula>$O$23</formula>
    </cfRule>
  </conditionalFormatting>
  <conditionalFormatting sqref="D22:H22">
    <cfRule type="cellIs" dxfId="13" priority="21" operator="equal">
      <formula>$P$22</formula>
    </cfRule>
    <cfRule type="cellIs" dxfId="12" priority="22" operator="equal">
      <formula>$O$22</formula>
    </cfRule>
  </conditionalFormatting>
  <conditionalFormatting sqref="D24:H24">
    <cfRule type="cellIs" dxfId="11" priority="19" operator="equal">
      <formula>$P$24</formula>
    </cfRule>
    <cfRule type="cellIs" dxfId="10" priority="20" operator="equal">
      <formula>$O$24</formula>
    </cfRule>
  </conditionalFormatting>
  <conditionalFormatting sqref="D25:H25">
    <cfRule type="cellIs" dxfId="9" priority="17" operator="equal">
      <formula>$P$25</formula>
    </cfRule>
    <cfRule type="cellIs" dxfId="8" priority="18" operator="equal">
      <formula>$O$25</formula>
    </cfRule>
  </conditionalFormatting>
  <conditionalFormatting sqref="D26:H26">
    <cfRule type="cellIs" dxfId="7" priority="15" operator="equal">
      <formula>$P$26</formula>
    </cfRule>
    <cfRule type="cellIs" dxfId="6" priority="16" operator="equal">
      <formula>$O$26</formula>
    </cfRule>
  </conditionalFormatting>
  <conditionalFormatting sqref="J5:J26">
    <cfRule type="cellIs" dxfId="5" priority="4" operator="between">
      <formula>25.1</formula>
      <formula>50</formula>
    </cfRule>
    <cfRule type="cellIs" dxfId="4" priority="5" operator="between">
      <formula>50.1</formula>
      <formula>75</formula>
    </cfRule>
    <cfRule type="cellIs" dxfId="3" priority="6" operator="greaterThan">
      <formula>75</formula>
    </cfRule>
  </conditionalFormatting>
  <conditionalFormatting sqref="L5:L26">
    <cfRule type="cellIs" dxfId="2" priority="1" operator="greaterThan">
      <formula>75</formula>
    </cfRule>
    <cfRule type="cellIs" dxfId="1" priority="2" operator="between">
      <formula>50.1</formula>
      <formula>75</formula>
    </cfRule>
    <cfRule type="cellIs" dxfId="0" priority="3" operator="between">
      <formula>25.1</formula>
      <formula>50</formula>
    </cfRule>
  </conditionalFormatting>
  <pageMargins left="0.39370078740157483" right="0.39370078740157483" top="0.59055118110236227" bottom="0.59055118110236227" header="0.11811023622047245" footer="0.118110236220472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kuchaři 2018 TISK</vt:lpstr>
      <vt:lpstr>cukráři 2018 TISK</vt:lpstr>
      <vt:lpstr>číšníci 2018 TISK</vt:lpstr>
      <vt:lpstr>baristé 2018 TISK</vt:lpstr>
      <vt:lpstr>barmani 2018 TISK</vt:lpstr>
    </vt:vector>
  </TitlesOfParts>
  <Company>SOŠ a SOU Nové Město nad Metují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prostrednik</dc:creator>
  <cp:lastModifiedBy>Pecka Jaroslav</cp:lastModifiedBy>
  <cp:lastPrinted>2018-01-20T15:54:25Z</cp:lastPrinted>
  <dcterms:created xsi:type="dcterms:W3CDTF">2008-01-23T10:37:20Z</dcterms:created>
  <dcterms:modified xsi:type="dcterms:W3CDTF">2018-01-22T10:12:26Z</dcterms:modified>
</cp:coreProperties>
</file>